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definedNames>
    <definedName name="_xlnm._FilterDatabase" localSheetId="0" hidden="1">Лист1!$A$5:$L$5</definedName>
  </definedNames>
  <calcPr calcId="125725"/>
</workbook>
</file>

<file path=xl/calcChain.xml><?xml version="1.0" encoding="utf-8"?>
<calcChain xmlns="http://schemas.openxmlformats.org/spreadsheetml/2006/main">
  <c r="L27" i="1"/>
  <c r="L69"/>
  <c r="L110"/>
  <c r="L152"/>
  <c r="L195"/>
  <c r="L237"/>
  <c r="L279"/>
  <c r="L321"/>
  <c r="L363"/>
  <c r="L405"/>
  <c r="K426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l="1"/>
  <c r="G89"/>
  <c r="H131"/>
  <c r="I173"/>
  <c r="F215"/>
  <c r="F383"/>
  <c r="J47"/>
  <c r="J215"/>
  <c r="G257"/>
  <c r="H299"/>
  <c r="I341"/>
  <c r="J383"/>
  <c r="G425"/>
  <c r="G426" s="1"/>
  <c r="I215"/>
  <c r="G299"/>
  <c r="H341"/>
  <c r="I383"/>
  <c r="J425"/>
  <c r="J426" s="1"/>
  <c r="H47"/>
  <c r="G173"/>
  <c r="H89"/>
  <c r="F173"/>
  <c r="I299"/>
  <c r="F341"/>
  <c r="J341"/>
  <c r="G383"/>
  <c r="H425"/>
  <c r="H426" s="1"/>
  <c r="G131"/>
  <c r="H173"/>
  <c r="F425"/>
  <c r="F426" s="1"/>
  <c r="F131"/>
  <c r="H215"/>
  <c r="J299"/>
  <c r="G341"/>
  <c r="H383"/>
  <c r="I425"/>
  <c r="I426" s="1"/>
  <c r="F299"/>
  <c r="J257"/>
  <c r="I257"/>
  <c r="H257"/>
  <c r="F257"/>
  <c r="G215"/>
  <c r="J173"/>
  <c r="J131"/>
  <c r="I131"/>
  <c r="J89"/>
  <c r="I89"/>
  <c r="F89"/>
  <c r="G47"/>
  <c r="I47"/>
  <c r="L299"/>
  <c r="L269"/>
  <c r="L341"/>
  <c r="L426"/>
  <c r="L311"/>
  <c r="L173"/>
  <c r="L143"/>
  <c r="L227"/>
  <c r="L257"/>
  <c r="L424"/>
  <c r="L130"/>
  <c r="L382"/>
  <c r="L116"/>
  <c r="L111"/>
  <c r="L383"/>
  <c r="L353"/>
  <c r="L207"/>
  <c r="L291"/>
  <c r="L165"/>
  <c r="L256"/>
  <c r="L158"/>
  <c r="L153"/>
  <c r="L214"/>
  <c r="L375"/>
  <c r="L17"/>
  <c r="L47"/>
  <c r="L249"/>
  <c r="L340"/>
  <c r="L101"/>
  <c r="L131"/>
  <c r="L89"/>
  <c r="L59"/>
  <c r="L46"/>
  <c r="L425"/>
  <c r="L395"/>
  <c r="L88"/>
  <c r="L215"/>
  <c r="L185"/>
  <c r="L417"/>
  <c r="L172"/>
  <c r="L333"/>
  <c r="L81"/>
  <c r="L298"/>
  <c r="L39"/>
  <c r="L123"/>
</calcChain>
</file>

<file path=xl/sharedStrings.xml><?xml version="1.0" encoding="utf-8"?>
<sst xmlns="http://schemas.openxmlformats.org/spreadsheetml/2006/main" count="451" uniqueCount="98">
  <si>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</si>
  <si>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</si>
  <si>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</si>
  <si>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</si>
  <si>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</si>
  <si>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</si>
  <si>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</si>
  <si>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</si>
  <si>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</si>
  <si>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</si>
  <si>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</si>
  <si>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</si>
  <si>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</si>
  <si>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</si>
  <si>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</si>
  <si>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</si>
  <si>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</si>
  <si>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</si>
  <si>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</si>
  <si>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</si>
  <si>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</si>
  <si>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</si>
  <si>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</si>
  <si>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</si>
  <si>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</si>
  <si>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</si>
  <si>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</si>
  <si>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</si>
  <si>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</si>
  <si>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</si>
  <si>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</si>
  <si>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</si>
  <si>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</si>
  <si>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</si>
  <si>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</si>
  <si>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</si>
  <si>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</si>
  <si>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</si>
  <si>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</si>
  <si>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</si>
  <si>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</si>
  <si>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</si>
  <si>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</si>
  <si>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</si>
  <si>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</si>
  <si>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</si>
  <si>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помидоров и огурцов</t>
  </si>
  <si>
    <t>Борщ</t>
  </si>
  <si>
    <t xml:space="preserve">котлета </t>
  </si>
  <si>
    <t>каша пшеничная рассыпчатая</t>
  </si>
  <si>
    <t>Чай сладкий</t>
  </si>
  <si>
    <t xml:space="preserve">Хлеб </t>
  </si>
  <si>
    <t>яблоки</t>
  </si>
  <si>
    <t>Салат из свежих огурцов</t>
  </si>
  <si>
    <t>Рассольник</t>
  </si>
  <si>
    <t>Мясо куриное отварное</t>
  </si>
  <si>
    <t>Макаронные изделия отварные</t>
  </si>
  <si>
    <t>чай сладкий</t>
  </si>
  <si>
    <t>Хлеб</t>
  </si>
  <si>
    <t>Сок натуральный</t>
  </si>
  <si>
    <t>Салат из свежей капусты</t>
  </si>
  <si>
    <t>Суп-харчо</t>
  </si>
  <si>
    <t>пельмени с маслом</t>
  </si>
  <si>
    <t>Чай с лимоном</t>
  </si>
  <si>
    <t>творожная запеканка</t>
  </si>
  <si>
    <t>Салат из свежих помидоров</t>
  </si>
  <si>
    <t>Суп с домашней лапшой</t>
  </si>
  <si>
    <t>Рис отварной</t>
  </si>
  <si>
    <t xml:space="preserve"> хлеб с маслом и сыром</t>
  </si>
  <si>
    <t>50/13/10</t>
  </si>
  <si>
    <t>Вафли</t>
  </si>
  <si>
    <t>Щи из свежей капусты</t>
  </si>
  <si>
    <t>Гуляш (Мясо куриное отварное)</t>
  </si>
  <si>
    <t>Крупа перловая рассыпчатая</t>
  </si>
  <si>
    <t>Хлеб с  сыром</t>
  </si>
  <si>
    <t>50 /13</t>
  </si>
  <si>
    <t>сливы</t>
  </si>
  <si>
    <t xml:space="preserve">Салат </t>
  </si>
  <si>
    <t>каша ячнневая рассыпчатая</t>
  </si>
  <si>
    <t>компот</t>
  </si>
  <si>
    <t>Салат Винегрет</t>
  </si>
  <si>
    <t>Рыба запеченная в томате с овощами</t>
  </si>
  <si>
    <t>Пюре картофельное</t>
  </si>
  <si>
    <t>Какао с молоком</t>
  </si>
  <si>
    <t xml:space="preserve"> хлеб с  сыром</t>
  </si>
  <si>
    <t>Салат из свежей свеклы</t>
  </si>
  <si>
    <t>Суп с макаронными изделиями</t>
  </si>
  <si>
    <t>Рагу (Мясо куриное отварное)</t>
  </si>
  <si>
    <t>картофель отварной</t>
  </si>
  <si>
    <t>Салат из капусты</t>
  </si>
  <si>
    <t>Суп гороховый</t>
  </si>
  <si>
    <t>Тефтели запеченные</t>
  </si>
  <si>
    <t>Каша гречневая рассыпчатая</t>
  </si>
  <si>
    <t>Суп картофельный</t>
  </si>
  <si>
    <t>Чай с лимоном сладкий</t>
  </si>
  <si>
    <t>МКОУ "Октябрьская СОШ"</t>
  </si>
  <si>
    <t>Шарманжинова А.А.</t>
  </si>
  <si>
    <t>2023-2024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</si>
</sst>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2" xfId="0" applyNumberFormat="1" applyFont="1" applyFill="1" applyBorder="1" applyAlignment="1" applyProtection="1">
      <alignment horizontal="right"/>
      <protection locked="0"/>
    </xf>
    <xf numFmtId="164" fontId="0" fillId="5" borderId="4" xfId="0" applyNumberFormat="1" applyFill="1" applyBorder="1" applyProtection="1">
      <protection locked="0"/>
    </xf>
    <xf numFmtId="164" fontId="0" fillId="5" borderId="25" xfId="0" applyNumberFormat="1" applyFill="1" applyBorder="1" applyProtection="1">
      <protection locked="0"/>
    </xf>
    <xf numFmtId="164" fontId="0" fillId="5" borderId="2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164" fontId="0" fillId="5" borderId="2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11" fillId="6" borderId="26" xfId="0" applyFont="1" applyFill="1" applyBorder="1" applyAlignment="1" applyProtection="1">
      <alignment vertical="center" wrapText="1"/>
      <protection locked="0"/>
    </xf>
    <xf numFmtId="0" fontId="11" fillId="6" borderId="26" xfId="0" applyFont="1" applyFill="1" applyBorder="1" applyAlignment="1" applyProtection="1">
      <alignment horizontal="right" vertical="center"/>
      <protection locked="0"/>
    </xf>
    <xf numFmtId="0" fontId="11" fillId="6" borderId="27" xfId="0" applyFont="1" applyFill="1" applyBorder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64" fontId="0" fillId="5" borderId="5" xfId="0" applyNumberFormat="1" applyFill="1" applyBorder="1" applyProtection="1">
      <protection locked="0"/>
    </xf>
    <xf numFmtId="164" fontId="0" fillId="5" borderId="24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11" fillId="6" borderId="26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19"/>
  <sheetViews>
    <sheetView tabSelected="1" zoomScale="93" zoomScaleNormal="93" workbookViewId="0">
      <selection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140625" style="2" bestFit="1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95</v>
      </c>
      <c r="D1" s="85"/>
      <c r="E1" s="85"/>
      <c r="F1" s="13" t="s">
        <v>16</v>
      </c>
      <c r="G1" s="2" t="s">
        <v>17</v>
      </c>
      <c r="H1" s="86" t="s">
        <v>45</v>
      </c>
      <c r="I1" s="86"/>
      <c r="J1" s="86"/>
      <c r="K1" s="86"/>
    </row>
    <row r="2" spans="1:12" ht="18">
      <c r="A2" s="38" t="s">
        <v>6</v>
      </c>
      <c r="C2" s="2"/>
      <c r="G2" s="2" t="s">
        <v>18</v>
      </c>
      <c r="H2" s="86" t="s">
        <v>96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0"/>
      <c r="I3" s="50"/>
      <c r="J3" s="51" t="s">
        <v>97</v>
      </c>
      <c r="K3" s="1"/>
    </row>
    <row r="4" spans="1:12">
      <c r="C4" s="2"/>
      <c r="D4" s="4"/>
      <c r="H4" s="52" t="s">
        <v>42</v>
      </c>
      <c r="I4" s="52" t="s">
        <v>43</v>
      </c>
      <c r="J4" s="52" t="s">
        <v>44</v>
      </c>
    </row>
    <row r="5" spans="1:12" ht="33.7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3" t="s">
        <v>46</v>
      </c>
      <c r="F18" s="54">
        <v>100</v>
      </c>
      <c r="G18" s="58">
        <v>1.03</v>
      </c>
      <c r="H18" s="58">
        <v>7.15</v>
      </c>
      <c r="I18" s="59">
        <v>3.32</v>
      </c>
      <c r="J18" s="58">
        <v>82.98</v>
      </c>
      <c r="K18" s="62">
        <v>99</v>
      </c>
      <c r="L18" s="64">
        <v>12.73</v>
      </c>
    </row>
    <row r="19" spans="1:12" ht="15">
      <c r="A19" s="25"/>
      <c r="B19" s="16"/>
      <c r="C19" s="11"/>
      <c r="D19" s="7" t="s">
        <v>28</v>
      </c>
      <c r="E19" s="55" t="s">
        <v>47</v>
      </c>
      <c r="F19" s="56">
        <v>250</v>
      </c>
      <c r="G19" s="60">
        <v>2.3250000000000002</v>
      </c>
      <c r="H19" s="60">
        <v>8.25</v>
      </c>
      <c r="I19" s="61">
        <v>13.574999999999999</v>
      </c>
      <c r="J19" s="60">
        <v>134.75</v>
      </c>
      <c r="K19" s="63">
        <v>54</v>
      </c>
      <c r="L19" s="65">
        <v>22.17</v>
      </c>
    </row>
    <row r="20" spans="1:12" ht="15">
      <c r="A20" s="25"/>
      <c r="B20" s="16"/>
      <c r="C20" s="11"/>
      <c r="D20" s="7" t="s">
        <v>29</v>
      </c>
      <c r="E20" s="55" t="s">
        <v>48</v>
      </c>
      <c r="F20" s="56">
        <v>100</v>
      </c>
      <c r="G20" s="60">
        <v>18</v>
      </c>
      <c r="H20" s="60">
        <v>14.58</v>
      </c>
      <c r="I20" s="61">
        <v>14.5</v>
      </c>
      <c r="J20" s="60">
        <v>262.5</v>
      </c>
      <c r="K20" s="63">
        <v>78</v>
      </c>
      <c r="L20" s="65">
        <v>49.5</v>
      </c>
    </row>
    <row r="21" spans="1:12" ht="15">
      <c r="A21" s="25"/>
      <c r="B21" s="16"/>
      <c r="C21" s="11"/>
      <c r="D21" s="7" t="s">
        <v>30</v>
      </c>
      <c r="E21" s="55" t="s">
        <v>49</v>
      </c>
      <c r="F21" s="56">
        <v>200</v>
      </c>
      <c r="G21" s="60">
        <v>9.2799999999999994</v>
      </c>
      <c r="H21" s="60">
        <v>5.2</v>
      </c>
      <c r="I21" s="61">
        <v>54.8</v>
      </c>
      <c r="J21" s="60">
        <v>292</v>
      </c>
      <c r="K21" s="63">
        <v>131</v>
      </c>
      <c r="L21" s="65">
        <v>10.24</v>
      </c>
    </row>
    <row r="22" spans="1:12" ht="15">
      <c r="A22" s="25"/>
      <c r="B22" s="16"/>
      <c r="C22" s="11"/>
      <c r="D22" s="7" t="s">
        <v>31</v>
      </c>
      <c r="E22" s="55" t="s">
        <v>50</v>
      </c>
      <c r="F22" s="56">
        <v>200</v>
      </c>
      <c r="G22" s="60">
        <v>0.1</v>
      </c>
      <c r="H22" s="60">
        <v>0.02</v>
      </c>
      <c r="I22" s="61">
        <v>9.9</v>
      </c>
      <c r="J22" s="60">
        <v>35</v>
      </c>
      <c r="K22" s="63">
        <v>631</v>
      </c>
      <c r="L22" s="65">
        <v>6.48</v>
      </c>
    </row>
    <row r="23" spans="1:12" ht="15">
      <c r="A23" s="25"/>
      <c r="B23" s="16"/>
      <c r="C23" s="11"/>
      <c r="D23" s="7" t="s">
        <v>32</v>
      </c>
      <c r="E23" s="55" t="s">
        <v>51</v>
      </c>
      <c r="F23" s="57">
        <v>50</v>
      </c>
      <c r="G23" s="60">
        <v>4</v>
      </c>
      <c r="H23" s="60">
        <v>0.7</v>
      </c>
      <c r="I23" s="61">
        <v>0.65</v>
      </c>
      <c r="J23" s="60">
        <v>97.5</v>
      </c>
      <c r="K23" s="63">
        <v>878</v>
      </c>
      <c r="L23" s="65">
        <v>6.6</v>
      </c>
    </row>
    <row r="24" spans="1:12" ht="15">
      <c r="A24" s="25"/>
      <c r="B24" s="16"/>
      <c r="C24" s="11"/>
      <c r="D24" s="7" t="s">
        <v>33</v>
      </c>
      <c r="E24" s="45"/>
      <c r="F24" s="46"/>
      <c r="G24" s="46"/>
      <c r="H24" s="46"/>
      <c r="I24" s="46"/>
      <c r="J24" s="46"/>
      <c r="K24" s="47"/>
      <c r="L24" s="46"/>
    </row>
    <row r="25" spans="1:12" ht="1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.75" thickBot="1">
      <c r="A26" s="25"/>
      <c r="B26" s="16"/>
      <c r="C26" s="11"/>
      <c r="D26" s="6" t="s">
        <v>24</v>
      </c>
      <c r="E26" s="45" t="s">
        <v>52</v>
      </c>
      <c r="F26" s="46">
        <v>127</v>
      </c>
      <c r="G26" s="66">
        <v>0.72</v>
      </c>
      <c r="H26" s="66">
        <v>0.54</v>
      </c>
      <c r="I26" s="67">
        <v>18.54</v>
      </c>
      <c r="J26" s="66">
        <v>84.6</v>
      </c>
      <c r="K26" s="47">
        <v>912</v>
      </c>
      <c r="L26" s="68">
        <v>12.67</v>
      </c>
    </row>
    <row r="27" spans="1:12" ht="15">
      <c r="A27" s="26"/>
      <c r="B27" s="18"/>
      <c r="C27" s="8"/>
      <c r="D27" s="19" t="s">
        <v>39</v>
      </c>
      <c r="E27" s="9"/>
      <c r="F27" s="21">
        <f>SUM(F18:F26)</f>
        <v>1027</v>
      </c>
      <c r="G27" s="21">
        <f t="shared" ref="G27:J27" si="3">SUM(G18:G26)</f>
        <v>35.454999999999998</v>
      </c>
      <c r="H27" s="21">
        <f t="shared" si="3"/>
        <v>36.440000000000005</v>
      </c>
      <c r="I27" s="21">
        <f t="shared" si="3"/>
        <v>115.285</v>
      </c>
      <c r="J27" s="21">
        <f t="shared" si="3"/>
        <v>989.33</v>
      </c>
      <c r="K27" s="27"/>
      <c r="L27" s="82">
        <f>SUM(L18:L26)</f>
        <v>120.39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87" t="s">
        <v>4</v>
      </c>
      <c r="D47" s="88"/>
      <c r="E47" s="33"/>
      <c r="F47" s="34">
        <f>F13+F17+F27+F32+F39+F46</f>
        <v>1027</v>
      </c>
      <c r="G47" s="34">
        <f t="shared" ref="G47:J47" si="7">G13+G17+G27+G32+G39+G46</f>
        <v>35.454999999999998</v>
      </c>
      <c r="H47" s="34">
        <f t="shared" si="7"/>
        <v>36.440000000000005</v>
      </c>
      <c r="I47" s="34">
        <f t="shared" si="7"/>
        <v>115.285</v>
      </c>
      <c r="J47" s="34">
        <f t="shared" si="7"/>
        <v>989.33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 t="s">
        <v>53</v>
      </c>
      <c r="F60" s="54">
        <v>100</v>
      </c>
      <c r="G60" s="58">
        <v>0.8</v>
      </c>
      <c r="H60" s="58">
        <v>12.1</v>
      </c>
      <c r="I60" s="59">
        <v>2.6</v>
      </c>
      <c r="J60" s="58">
        <v>122.4</v>
      </c>
      <c r="K60" s="62">
        <v>36</v>
      </c>
      <c r="L60" s="64">
        <v>10.41</v>
      </c>
    </row>
    <row r="61" spans="1:12" ht="15">
      <c r="A61" s="15"/>
      <c r="B61" s="16"/>
      <c r="C61" s="11"/>
      <c r="D61" s="7" t="s">
        <v>28</v>
      </c>
      <c r="E61" s="55" t="s">
        <v>54</v>
      </c>
      <c r="F61" s="56">
        <v>250</v>
      </c>
      <c r="G61" s="60">
        <v>5.49</v>
      </c>
      <c r="H61" s="60">
        <v>5.28</v>
      </c>
      <c r="I61" s="61">
        <v>16.329999999999998</v>
      </c>
      <c r="J61" s="60">
        <v>134.75</v>
      </c>
      <c r="K61" s="63">
        <v>102</v>
      </c>
      <c r="L61" s="65">
        <v>28.17</v>
      </c>
    </row>
    <row r="62" spans="1:12" ht="15.75" thickBot="1">
      <c r="A62" s="15"/>
      <c r="B62" s="16"/>
      <c r="C62" s="11"/>
      <c r="D62" s="7" t="s">
        <v>29</v>
      </c>
      <c r="E62" s="55" t="s">
        <v>55</v>
      </c>
      <c r="F62" s="56">
        <v>100</v>
      </c>
      <c r="G62" s="60">
        <v>33.299999999999997</v>
      </c>
      <c r="H62" s="60">
        <v>33.1</v>
      </c>
      <c r="I62" s="61">
        <v>0.9</v>
      </c>
      <c r="J62" s="60">
        <v>413.8</v>
      </c>
      <c r="K62" s="63">
        <v>439</v>
      </c>
      <c r="L62" s="65">
        <v>34.130000000000003</v>
      </c>
    </row>
    <row r="63" spans="1:12" ht="15.75" thickBot="1">
      <c r="A63" s="15"/>
      <c r="B63" s="16"/>
      <c r="C63" s="11"/>
      <c r="D63" s="7" t="s">
        <v>30</v>
      </c>
      <c r="E63" s="70" t="s">
        <v>56</v>
      </c>
      <c r="F63" s="71">
        <v>200</v>
      </c>
      <c r="G63" s="71">
        <v>17.54</v>
      </c>
      <c r="H63" s="71">
        <v>18.7</v>
      </c>
      <c r="I63" s="71">
        <v>115.86</v>
      </c>
      <c r="J63" s="71">
        <v>673.02</v>
      </c>
      <c r="K63" s="72">
        <v>309</v>
      </c>
      <c r="L63" s="71">
        <v>8.81</v>
      </c>
    </row>
    <row r="64" spans="1:12" ht="15">
      <c r="A64" s="15"/>
      <c r="B64" s="16"/>
      <c r="C64" s="11"/>
      <c r="D64" s="7" t="s">
        <v>31</v>
      </c>
      <c r="E64" s="55" t="s">
        <v>57</v>
      </c>
      <c r="F64" s="56">
        <v>200</v>
      </c>
      <c r="G64" s="60">
        <v>0.1</v>
      </c>
      <c r="H64" s="60">
        <v>0.02</v>
      </c>
      <c r="I64" s="61">
        <v>9.9</v>
      </c>
      <c r="J64" s="60">
        <v>35</v>
      </c>
      <c r="K64" s="63">
        <v>631</v>
      </c>
      <c r="L64" s="65">
        <v>6.48</v>
      </c>
    </row>
    <row r="65" spans="1:12" ht="15">
      <c r="A65" s="15"/>
      <c r="B65" s="16"/>
      <c r="C65" s="11"/>
      <c r="D65" s="7" t="s">
        <v>32</v>
      </c>
      <c r="E65" s="55" t="s">
        <v>58</v>
      </c>
      <c r="F65" s="57">
        <v>50</v>
      </c>
      <c r="G65" s="60">
        <v>4.0999999999999996</v>
      </c>
      <c r="H65" s="60">
        <v>0.7</v>
      </c>
      <c r="I65" s="61">
        <v>0.65</v>
      </c>
      <c r="J65" s="60">
        <v>97.5</v>
      </c>
      <c r="K65" s="63">
        <v>878</v>
      </c>
      <c r="L65" s="65">
        <v>6.6</v>
      </c>
    </row>
    <row r="66" spans="1:12" ht="15">
      <c r="A66" s="15"/>
      <c r="B66" s="16"/>
      <c r="C66" s="11"/>
      <c r="D66" s="7" t="s">
        <v>33</v>
      </c>
      <c r="E66" s="45"/>
      <c r="F66" s="46"/>
      <c r="G66" s="46"/>
      <c r="H66" s="46"/>
      <c r="I66" s="46"/>
      <c r="J66" s="46"/>
      <c r="K66" s="47"/>
      <c r="L66" s="46"/>
    </row>
    <row r="67" spans="1:12" ht="1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>
      <c r="A68" s="15"/>
      <c r="B68" s="16"/>
      <c r="C68" s="11"/>
      <c r="D68" s="6"/>
      <c r="E68" s="55" t="s">
        <v>59</v>
      </c>
      <c r="F68" s="56">
        <v>200</v>
      </c>
      <c r="G68" s="60">
        <v>0.9</v>
      </c>
      <c r="H68" s="60">
        <v>0</v>
      </c>
      <c r="I68" s="61">
        <v>17.3</v>
      </c>
      <c r="J68" s="60">
        <v>68</v>
      </c>
      <c r="K68" s="47"/>
      <c r="L68" s="46">
        <v>25</v>
      </c>
    </row>
    <row r="69" spans="1:12" ht="15">
      <c r="A69" s="17"/>
      <c r="B69" s="18"/>
      <c r="C69" s="8"/>
      <c r="D69" s="19" t="s">
        <v>39</v>
      </c>
      <c r="E69" s="9"/>
      <c r="F69" s="21">
        <f>SUM(F60:F68)</f>
        <v>1100</v>
      </c>
      <c r="G69" s="21">
        <f t="shared" ref="G69" si="18">SUM(G60:G68)</f>
        <v>62.23</v>
      </c>
      <c r="H69" s="21">
        <f t="shared" ref="H69" si="19">SUM(H60:H68)</f>
        <v>69.900000000000006</v>
      </c>
      <c r="I69" s="21">
        <f t="shared" ref="I69" si="20">SUM(I60:I68)</f>
        <v>163.54000000000002</v>
      </c>
      <c r="J69" s="21">
        <f t="shared" ref="J69" si="21">SUM(J60:J68)</f>
        <v>1544.47</v>
      </c>
      <c r="K69" s="27"/>
      <c r="L69" s="82">
        <f>SUM(L60:L68)</f>
        <v>119.60000000000001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7" t="s">
        <v>4</v>
      </c>
      <c r="D89" s="88"/>
      <c r="E89" s="33"/>
      <c r="F89" s="34">
        <f>F55+F59+F69+F74+F81+F88</f>
        <v>1100</v>
      </c>
      <c r="G89" s="34">
        <f t="shared" ref="G89" si="36">G55+G59+G69+G74+G81+G88</f>
        <v>62.23</v>
      </c>
      <c r="H89" s="34">
        <f t="shared" ref="H89" si="37">H55+H59+H69+H74+H81+H88</f>
        <v>69.900000000000006</v>
      </c>
      <c r="I89" s="34">
        <f t="shared" ref="I89" si="38">I55+I59+I69+I74+I81+I88</f>
        <v>163.54000000000002</v>
      </c>
      <c r="J89" s="34">
        <f t="shared" ref="J89" si="39">J55+J59+J69+J74+J81+J88</f>
        <v>1544.47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5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5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3" t="s">
        <v>60</v>
      </c>
      <c r="F102" s="54">
        <v>100</v>
      </c>
      <c r="G102" s="58">
        <v>4.2</v>
      </c>
      <c r="H102" s="58">
        <v>9.1999999999999993</v>
      </c>
      <c r="I102" s="59">
        <v>5.7</v>
      </c>
      <c r="J102" s="58">
        <v>122</v>
      </c>
      <c r="K102" s="62">
        <v>9</v>
      </c>
      <c r="L102" s="64">
        <v>5.6</v>
      </c>
    </row>
    <row r="103" spans="1:12" ht="15">
      <c r="A103" s="25"/>
      <c r="B103" s="16"/>
      <c r="C103" s="11"/>
      <c r="D103" s="7" t="s">
        <v>28</v>
      </c>
      <c r="E103" s="55" t="s">
        <v>61</v>
      </c>
      <c r="F103" s="56">
        <v>250</v>
      </c>
      <c r="G103" s="60">
        <v>10.175000000000001</v>
      </c>
      <c r="H103" s="60">
        <v>2.6</v>
      </c>
      <c r="I103" s="61">
        <v>16.649999999999999</v>
      </c>
      <c r="J103" s="60">
        <v>150.85</v>
      </c>
      <c r="K103" s="63">
        <v>44</v>
      </c>
      <c r="L103" s="65">
        <v>12.99</v>
      </c>
    </row>
    <row r="104" spans="1:12" ht="15.75" thickBot="1">
      <c r="A104" s="25"/>
      <c r="B104" s="16"/>
      <c r="C104" s="11"/>
      <c r="D104" s="7" t="s">
        <v>29</v>
      </c>
      <c r="E104" s="55" t="s">
        <v>62</v>
      </c>
      <c r="F104" s="56">
        <v>250</v>
      </c>
      <c r="G104" s="60">
        <v>23.3</v>
      </c>
      <c r="H104" s="60">
        <v>32.6</v>
      </c>
      <c r="I104" s="61">
        <v>36</v>
      </c>
      <c r="J104" s="60">
        <v>536.70000000000005</v>
      </c>
      <c r="K104" s="63">
        <v>660</v>
      </c>
      <c r="L104" s="65">
        <v>57.3</v>
      </c>
    </row>
    <row r="105" spans="1:12" ht="15.75" thickBot="1">
      <c r="A105" s="25"/>
      <c r="B105" s="16"/>
      <c r="C105" s="11"/>
      <c r="D105" s="7" t="s">
        <v>30</v>
      </c>
      <c r="E105" s="55"/>
      <c r="F105" s="71"/>
      <c r="G105" s="71"/>
      <c r="H105" s="71"/>
      <c r="I105" s="71"/>
      <c r="J105" s="71"/>
      <c r="K105" s="63"/>
      <c r="L105" s="71"/>
    </row>
    <row r="106" spans="1:12" ht="15">
      <c r="A106" s="25"/>
      <c r="B106" s="16"/>
      <c r="C106" s="11"/>
      <c r="D106" s="7" t="s">
        <v>31</v>
      </c>
      <c r="E106" s="55" t="s">
        <v>63</v>
      </c>
      <c r="F106" s="56">
        <v>200</v>
      </c>
      <c r="G106" s="60">
        <v>0.02</v>
      </c>
      <c r="H106" s="60">
        <v>9.9</v>
      </c>
      <c r="I106" s="61">
        <v>35</v>
      </c>
      <c r="J106" s="60">
        <v>0.1</v>
      </c>
      <c r="K106" s="63">
        <v>268</v>
      </c>
      <c r="L106" s="65">
        <v>6.89</v>
      </c>
    </row>
    <row r="107" spans="1:12" ht="15">
      <c r="A107" s="25"/>
      <c r="B107" s="16"/>
      <c r="C107" s="11"/>
      <c r="D107" s="7" t="s">
        <v>32</v>
      </c>
      <c r="E107" s="55" t="s">
        <v>51</v>
      </c>
      <c r="F107" s="57">
        <v>50</v>
      </c>
      <c r="G107" s="60">
        <v>4.0999999999999996</v>
      </c>
      <c r="H107" s="60">
        <v>0.7</v>
      </c>
      <c r="I107" s="61">
        <v>0.65</v>
      </c>
      <c r="J107" s="60">
        <v>97.5</v>
      </c>
      <c r="K107" s="63">
        <v>878</v>
      </c>
      <c r="L107" s="65">
        <v>6.6</v>
      </c>
    </row>
    <row r="108" spans="1:12" ht="15">
      <c r="A108" s="25"/>
      <c r="B108" s="16"/>
      <c r="C108" s="11"/>
      <c r="D108" s="7" t="s">
        <v>33</v>
      </c>
      <c r="E108" s="55"/>
      <c r="F108" s="56"/>
      <c r="G108" s="60"/>
      <c r="H108" s="60"/>
      <c r="I108" s="61"/>
      <c r="J108" s="60"/>
      <c r="K108" s="47"/>
      <c r="L108" s="65"/>
    </row>
    <row r="109" spans="1:12" ht="15">
      <c r="A109" s="25"/>
      <c r="B109" s="16"/>
      <c r="C109" s="11"/>
      <c r="D109" s="6"/>
      <c r="E109" s="73" t="s">
        <v>64</v>
      </c>
      <c r="F109" s="74">
        <v>115</v>
      </c>
      <c r="G109" s="75">
        <v>1.3</v>
      </c>
      <c r="H109" s="75">
        <v>1</v>
      </c>
      <c r="I109" s="76">
        <v>27</v>
      </c>
      <c r="J109" s="75">
        <v>122</v>
      </c>
      <c r="K109" s="47"/>
      <c r="L109" s="77">
        <v>30.85</v>
      </c>
    </row>
    <row r="110" spans="1:12" ht="1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83">
        <f>SUM(L102:L109)</f>
        <v>120.22999999999999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965</v>
      </c>
      <c r="G111" s="21">
        <f t="shared" ref="G111" si="50">SUM(G102:G110)</f>
        <v>43.094999999999999</v>
      </c>
      <c r="H111" s="21">
        <f t="shared" ref="H111" si="51">SUM(H102:H110)</f>
        <v>56</v>
      </c>
      <c r="I111" s="21">
        <f t="shared" ref="I111" si="52">SUM(I102:I110)</f>
        <v>121</v>
      </c>
      <c r="J111" s="21">
        <f t="shared" ref="J111" si="53">SUM(J102:J110)</f>
        <v>1029.1500000000001</v>
      </c>
      <c r="K111" s="27"/>
      <c r="L111" s="21">
        <f t="shared" ref="L111" ca="1" si="54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7" t="s">
        <v>4</v>
      </c>
      <c r="D131" s="88"/>
      <c r="E131" s="33"/>
      <c r="F131" s="34">
        <f>F97+F101+F111+F116+F123+F130</f>
        <v>965</v>
      </c>
      <c r="G131" s="34">
        <f t="shared" ref="G131" si="70">G97+G101+G111+G116+G123+G130</f>
        <v>43.094999999999999</v>
      </c>
      <c r="H131" s="34">
        <f t="shared" ref="H131" si="71">H97+H101+H111+H116+H123+H130</f>
        <v>56</v>
      </c>
      <c r="I131" s="34">
        <f t="shared" ref="I131" si="72">I97+I101+I111+I116+I123+I130</f>
        <v>121</v>
      </c>
      <c r="J131" s="34">
        <f t="shared" ref="J131" si="73">J97+J101+J111+J116+J123+J130</f>
        <v>1029.1500000000001</v>
      </c>
      <c r="K131" s="35"/>
      <c r="L131" s="34">
        <f t="shared" ref="L131" ca="1" si="74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5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5">SUM(G132:G138)</f>
        <v>0</v>
      </c>
      <c r="H139" s="21">
        <f t="shared" ref="H139" si="76">SUM(H132:H138)</f>
        <v>0</v>
      </c>
      <c r="I139" s="21">
        <f t="shared" ref="I139" si="77">SUM(I132:I138)</f>
        <v>0</v>
      </c>
      <c r="J139" s="21">
        <f t="shared" ref="J139" si="78">SUM(J132:J138)</f>
        <v>0</v>
      </c>
      <c r="K139" s="27"/>
      <c r="L139" s="21">
        <f t="shared" ref="L139:L181" si="79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3" t="s">
        <v>65</v>
      </c>
      <c r="F144" s="54">
        <v>100</v>
      </c>
      <c r="G144" s="58">
        <v>0.93</v>
      </c>
      <c r="H144" s="58">
        <v>12.1</v>
      </c>
      <c r="I144" s="59">
        <v>0.9</v>
      </c>
      <c r="J144" s="58">
        <v>125</v>
      </c>
      <c r="K144" s="62">
        <v>37</v>
      </c>
      <c r="L144" s="64">
        <v>6.69</v>
      </c>
    </row>
    <row r="145" spans="1:12" ht="15">
      <c r="A145" s="25"/>
      <c r="B145" s="16"/>
      <c r="C145" s="11"/>
      <c r="D145" s="7" t="s">
        <v>28</v>
      </c>
      <c r="E145" s="55" t="s">
        <v>66</v>
      </c>
      <c r="F145" s="56">
        <v>250</v>
      </c>
      <c r="G145" s="60">
        <v>2.8250000000000002</v>
      </c>
      <c r="H145" s="60">
        <v>2.75</v>
      </c>
      <c r="I145" s="61">
        <v>17.824999999999999</v>
      </c>
      <c r="J145" s="60">
        <v>110</v>
      </c>
      <c r="K145" s="63">
        <v>60</v>
      </c>
      <c r="L145" s="65">
        <v>21.21</v>
      </c>
    </row>
    <row r="146" spans="1:12" ht="15">
      <c r="A146" s="25"/>
      <c r="B146" s="16"/>
      <c r="C146" s="11"/>
      <c r="D146" s="7" t="s">
        <v>29</v>
      </c>
      <c r="E146" s="55" t="s">
        <v>55</v>
      </c>
      <c r="F146" s="56">
        <v>100</v>
      </c>
      <c r="G146" s="60">
        <v>33.299999999999997</v>
      </c>
      <c r="H146" s="60">
        <v>33.1</v>
      </c>
      <c r="I146" s="61">
        <v>0.9</v>
      </c>
      <c r="J146" s="60">
        <v>413.8</v>
      </c>
      <c r="K146" s="63">
        <v>439</v>
      </c>
      <c r="L146" s="65">
        <v>36.270000000000003</v>
      </c>
    </row>
    <row r="147" spans="1:12" ht="15">
      <c r="A147" s="25"/>
      <c r="B147" s="16"/>
      <c r="C147" s="11"/>
      <c r="D147" s="7" t="s">
        <v>30</v>
      </c>
      <c r="E147" s="55" t="s">
        <v>67</v>
      </c>
      <c r="F147" s="56">
        <v>200</v>
      </c>
      <c r="G147" s="60">
        <v>2.87</v>
      </c>
      <c r="H147" s="60">
        <v>0.73</v>
      </c>
      <c r="I147" s="61">
        <v>28.22</v>
      </c>
      <c r="J147" s="60">
        <v>125.57</v>
      </c>
      <c r="K147" s="63">
        <v>378</v>
      </c>
      <c r="L147" s="65">
        <v>13.58</v>
      </c>
    </row>
    <row r="148" spans="1:12" ht="15">
      <c r="A148" s="25"/>
      <c r="B148" s="16"/>
      <c r="C148" s="11"/>
      <c r="D148" s="7" t="s">
        <v>31</v>
      </c>
      <c r="E148" s="55" t="s">
        <v>63</v>
      </c>
      <c r="F148" s="56">
        <v>200</v>
      </c>
      <c r="G148" s="60">
        <v>0.02</v>
      </c>
      <c r="H148" s="60">
        <v>9.9</v>
      </c>
      <c r="I148" s="61">
        <v>35</v>
      </c>
      <c r="J148" s="60">
        <v>0.1</v>
      </c>
      <c r="K148" s="63">
        <v>268</v>
      </c>
      <c r="L148" s="65">
        <v>6.48</v>
      </c>
    </row>
    <row r="149" spans="1:12" ht="15">
      <c r="A149" s="25"/>
      <c r="B149" s="16"/>
      <c r="C149" s="11"/>
      <c r="D149" s="7" t="s">
        <v>32</v>
      </c>
      <c r="E149" s="55" t="s">
        <v>68</v>
      </c>
      <c r="F149" s="57" t="s">
        <v>69</v>
      </c>
      <c r="G149" s="60">
        <v>9.9</v>
      </c>
      <c r="H149" s="60">
        <v>16.510000000000002</v>
      </c>
      <c r="I149" s="61">
        <v>33.96</v>
      </c>
      <c r="J149" s="60">
        <v>328</v>
      </c>
      <c r="K149" s="63">
        <v>2</v>
      </c>
      <c r="L149" s="65">
        <v>26.23</v>
      </c>
    </row>
    <row r="150" spans="1:12" ht="15">
      <c r="A150" s="25"/>
      <c r="B150" s="16"/>
      <c r="C150" s="11"/>
      <c r="D150" s="7" t="s">
        <v>33</v>
      </c>
      <c r="E150" s="55"/>
      <c r="F150" s="56"/>
      <c r="G150" s="60"/>
      <c r="H150" s="60"/>
      <c r="I150" s="61"/>
      <c r="J150" s="60"/>
      <c r="K150" s="47"/>
      <c r="L150" s="65"/>
    </row>
    <row r="151" spans="1:12" ht="15">
      <c r="A151" s="25"/>
      <c r="B151" s="16"/>
      <c r="C151" s="11"/>
      <c r="D151" s="6"/>
      <c r="E151" s="73" t="s">
        <v>70</v>
      </c>
      <c r="F151" s="74">
        <v>34</v>
      </c>
      <c r="G151" s="75">
        <v>0.84</v>
      </c>
      <c r="H151" s="75">
        <v>0.99</v>
      </c>
      <c r="I151" s="76">
        <v>23.19</v>
      </c>
      <c r="J151" s="75">
        <v>106.7</v>
      </c>
      <c r="K151" s="47"/>
      <c r="L151" s="77">
        <v>9.4</v>
      </c>
    </row>
    <row r="152" spans="1:12" ht="1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83">
        <f>SUM(L144:L151)</f>
        <v>119.86000000000001</v>
      </c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884</v>
      </c>
      <c r="G153" s="21">
        <f t="shared" ref="G153" si="85">SUM(G144:G152)</f>
        <v>50.685000000000002</v>
      </c>
      <c r="H153" s="21">
        <f t="shared" ref="H153" si="86">SUM(H144:H152)</f>
        <v>76.08</v>
      </c>
      <c r="I153" s="21">
        <f t="shared" ref="I153" si="87">SUM(I144:I152)</f>
        <v>139.995</v>
      </c>
      <c r="J153" s="21">
        <f t="shared" ref="J153" si="88">SUM(J144:J152)</f>
        <v>1209.1699999999998</v>
      </c>
      <c r="K153" s="27"/>
      <c r="L153" s="21">
        <f t="shared" ref="L153" ca="1" si="89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7" t="s">
        <v>4</v>
      </c>
      <c r="D173" s="88"/>
      <c r="E173" s="33"/>
      <c r="F173" s="34">
        <f>F139+F143+F153+F158+F165+F172</f>
        <v>884</v>
      </c>
      <c r="G173" s="34">
        <f t="shared" ref="G173" si="105">G139+G143+G153+G158+G165+G172</f>
        <v>50.685000000000002</v>
      </c>
      <c r="H173" s="34">
        <f t="shared" ref="H173" si="106">H139+H143+H153+H158+H165+H172</f>
        <v>76.08</v>
      </c>
      <c r="I173" s="34">
        <f t="shared" ref="I173" si="107">I139+I143+I153+I158+I165+I172</f>
        <v>139.995</v>
      </c>
      <c r="J173" s="34">
        <f t="shared" ref="J173" si="108">J139+J143+J153+J158+J165+J172</f>
        <v>1209.1699999999998</v>
      </c>
      <c r="K173" s="35"/>
      <c r="L173" s="34">
        <f t="shared" ref="L173" ca="1" si="109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5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5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0">SUM(G174:G180)</f>
        <v>0</v>
      </c>
      <c r="H181" s="21">
        <f t="shared" ref="H181" si="111">SUM(H174:H180)</f>
        <v>0</v>
      </c>
      <c r="I181" s="21">
        <f t="shared" ref="I181" si="112">SUM(I174:I180)</f>
        <v>0</v>
      </c>
      <c r="J181" s="21">
        <f t="shared" ref="J181" si="113">SUM(J174:J180)</f>
        <v>0</v>
      </c>
      <c r="K181" s="27"/>
      <c r="L181" s="21">
        <f t="shared" si="79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3" t="s">
        <v>60</v>
      </c>
      <c r="F186" s="54">
        <v>100</v>
      </c>
      <c r="G186" s="58">
        <v>4.2</v>
      </c>
      <c r="H186" s="58">
        <v>9.1999999999999993</v>
      </c>
      <c r="I186" s="59">
        <v>5.7</v>
      </c>
      <c r="J186" s="58">
        <v>122</v>
      </c>
      <c r="K186" s="62">
        <v>9</v>
      </c>
      <c r="L186" s="64">
        <v>9.1300000000000008</v>
      </c>
    </row>
    <row r="187" spans="1:12" ht="15">
      <c r="A187" s="25"/>
      <c r="B187" s="16"/>
      <c r="C187" s="11"/>
      <c r="D187" s="7" t="s">
        <v>28</v>
      </c>
      <c r="E187" s="55" t="s">
        <v>71</v>
      </c>
      <c r="F187" s="56">
        <v>250</v>
      </c>
      <c r="G187" s="60">
        <v>1.74</v>
      </c>
      <c r="H187" s="60">
        <v>4.8849999999999998</v>
      </c>
      <c r="I187" s="61">
        <v>8.48</v>
      </c>
      <c r="J187" s="60">
        <v>134.43</v>
      </c>
      <c r="K187" s="63">
        <v>102</v>
      </c>
      <c r="L187" s="65">
        <v>24.88</v>
      </c>
    </row>
    <row r="188" spans="1:12" ht="15.75" thickBot="1">
      <c r="A188" s="25"/>
      <c r="B188" s="16"/>
      <c r="C188" s="11"/>
      <c r="D188" s="7" t="s">
        <v>29</v>
      </c>
      <c r="E188" s="55" t="s">
        <v>72</v>
      </c>
      <c r="F188" s="56">
        <v>100</v>
      </c>
      <c r="G188" s="60">
        <v>33.299999999999997</v>
      </c>
      <c r="H188" s="60">
        <v>33.1</v>
      </c>
      <c r="I188" s="61">
        <v>0.9</v>
      </c>
      <c r="J188" s="60">
        <v>413.8</v>
      </c>
      <c r="K188" s="63">
        <v>439</v>
      </c>
      <c r="L188" s="65">
        <v>40.53</v>
      </c>
    </row>
    <row r="189" spans="1:12" ht="15.75" thickBot="1">
      <c r="A189" s="25"/>
      <c r="B189" s="16"/>
      <c r="C189" s="11"/>
      <c r="D189" s="7" t="s">
        <v>30</v>
      </c>
      <c r="E189" s="70" t="s">
        <v>73</v>
      </c>
      <c r="F189" s="56">
        <v>200</v>
      </c>
      <c r="G189" s="71">
        <v>6.08</v>
      </c>
      <c r="H189" s="71">
        <v>4.8</v>
      </c>
      <c r="I189" s="71">
        <v>42.24</v>
      </c>
      <c r="J189" s="71">
        <v>240</v>
      </c>
      <c r="K189" s="63">
        <v>309</v>
      </c>
      <c r="L189" s="65">
        <v>9.5500000000000007</v>
      </c>
    </row>
    <row r="190" spans="1:12" ht="15">
      <c r="A190" s="25"/>
      <c r="B190" s="16"/>
      <c r="C190" s="11"/>
      <c r="D190" s="7" t="s">
        <v>31</v>
      </c>
      <c r="E190" s="55" t="s">
        <v>50</v>
      </c>
      <c r="F190" s="56">
        <v>200</v>
      </c>
      <c r="G190" s="60">
        <v>0.1</v>
      </c>
      <c r="H190" s="60">
        <v>0.02</v>
      </c>
      <c r="I190" s="61">
        <v>9.9</v>
      </c>
      <c r="J190" s="60">
        <v>35</v>
      </c>
      <c r="K190" s="63">
        <v>268</v>
      </c>
      <c r="L190" s="65">
        <v>6.5</v>
      </c>
    </row>
    <row r="191" spans="1:12" ht="15">
      <c r="A191" s="25"/>
      <c r="B191" s="16"/>
      <c r="C191" s="11"/>
      <c r="D191" s="7" t="s">
        <v>32</v>
      </c>
      <c r="E191" s="55" t="s">
        <v>74</v>
      </c>
      <c r="F191" s="57" t="s">
        <v>75</v>
      </c>
      <c r="G191" s="60">
        <v>9.9</v>
      </c>
      <c r="H191" s="60">
        <v>16.510000000000002</v>
      </c>
      <c r="I191" s="61">
        <v>33.96</v>
      </c>
      <c r="J191" s="60">
        <v>328</v>
      </c>
      <c r="K191" s="63">
        <v>2</v>
      </c>
      <c r="L191" s="65">
        <v>17.670000000000002</v>
      </c>
    </row>
    <row r="192" spans="1:12" ht="15">
      <c r="A192" s="25"/>
      <c r="B192" s="16"/>
      <c r="C192" s="11"/>
      <c r="D192" s="7" t="s">
        <v>33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.75" thickBot="1">
      <c r="A194" s="25"/>
      <c r="B194" s="16"/>
      <c r="C194" s="11"/>
      <c r="D194" s="6"/>
      <c r="E194" s="78" t="s">
        <v>76</v>
      </c>
      <c r="F194" s="79">
        <v>134</v>
      </c>
      <c r="G194" s="66">
        <v>0.4</v>
      </c>
      <c r="H194" s="66">
        <v>0.4</v>
      </c>
      <c r="I194" s="67">
        <v>9.8000000000000007</v>
      </c>
      <c r="J194" s="66">
        <v>44.4</v>
      </c>
      <c r="K194" s="47"/>
      <c r="L194" s="46">
        <v>12.67</v>
      </c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984</v>
      </c>
      <c r="G195" s="21">
        <f t="shared" ref="G195" si="119">SUM(G186:G194)</f>
        <v>55.719999999999992</v>
      </c>
      <c r="H195" s="21">
        <f t="shared" ref="H195" si="120">SUM(H186:H194)</f>
        <v>68.915000000000006</v>
      </c>
      <c r="I195" s="21">
        <f t="shared" ref="I195" si="121">SUM(I186:I194)</f>
        <v>110.98</v>
      </c>
      <c r="J195" s="21">
        <f t="shared" ref="J195" si="122">SUM(J186:J194)</f>
        <v>1317.63</v>
      </c>
      <c r="K195" s="27"/>
      <c r="L195" s="82">
        <f>SUM(L186:L194)</f>
        <v>120.92999999999999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3">SUM(G196:G199)</f>
        <v>0</v>
      </c>
      <c r="H200" s="21">
        <f t="shared" ref="H200" si="124">SUM(H196:H199)</f>
        <v>0</v>
      </c>
      <c r="I200" s="21">
        <f t="shared" ref="I200" si="125">SUM(I196:I199)</f>
        <v>0</v>
      </c>
      <c r="J200" s="21">
        <f t="shared" ref="J200" si="126">SUM(J196:J199)</f>
        <v>0</v>
      </c>
      <c r="K200" s="27"/>
      <c r="L200" s="21"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7" t="s">
        <v>4</v>
      </c>
      <c r="D215" s="88"/>
      <c r="E215" s="33"/>
      <c r="F215" s="34">
        <f>F181+F185+F195+F200+F207+F214</f>
        <v>984</v>
      </c>
      <c r="G215" s="34">
        <f t="shared" ref="G215" si="137">G181+G185+G195+G200+G207+G214</f>
        <v>55.719999999999992</v>
      </c>
      <c r="H215" s="34">
        <f t="shared" ref="H215" si="138">H181+H185+H195+H200+H207+H214</f>
        <v>68.915000000000006</v>
      </c>
      <c r="I215" s="34">
        <f t="shared" ref="I215" si="139">I181+I185+I195+I200+I207+I214</f>
        <v>110.98</v>
      </c>
      <c r="J215" s="34">
        <f t="shared" ref="J215" si="140">J181+J185+J195+J200+J207+J214</f>
        <v>1317.63</v>
      </c>
      <c r="K215" s="35"/>
      <c r="L215" s="34">
        <f t="shared" ref="L215" ca="1" si="14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5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3" t="s">
        <v>77</v>
      </c>
      <c r="F228" s="54">
        <v>100</v>
      </c>
      <c r="G228" s="58">
        <v>4.2</v>
      </c>
      <c r="H228" s="58">
        <v>5.7</v>
      </c>
      <c r="I228" s="59">
        <v>122</v>
      </c>
      <c r="J228" s="58">
        <v>122</v>
      </c>
      <c r="K228" s="62">
        <v>9</v>
      </c>
      <c r="L228" s="64">
        <v>9.1300000000000008</v>
      </c>
    </row>
    <row r="229" spans="1:12" ht="15">
      <c r="A229" s="25"/>
      <c r="B229" s="16"/>
      <c r="C229" s="11"/>
      <c r="D229" s="7" t="s">
        <v>28</v>
      </c>
      <c r="E229" s="55" t="s">
        <v>61</v>
      </c>
      <c r="F229" s="56">
        <v>250</v>
      </c>
      <c r="G229" s="60">
        <v>6.18</v>
      </c>
      <c r="H229" s="60">
        <v>14.65</v>
      </c>
      <c r="I229" s="61">
        <v>113</v>
      </c>
      <c r="J229" s="60">
        <v>204</v>
      </c>
      <c r="K229" s="63">
        <v>60</v>
      </c>
      <c r="L229" s="65">
        <v>26.08</v>
      </c>
    </row>
    <row r="230" spans="1:12" ht="15">
      <c r="A230" s="25"/>
      <c r="B230" s="16"/>
      <c r="C230" s="11"/>
      <c r="D230" s="7" t="s">
        <v>29</v>
      </c>
      <c r="E230" s="55" t="s">
        <v>55</v>
      </c>
      <c r="F230" s="56">
        <v>100</v>
      </c>
      <c r="G230" s="60">
        <v>33.299999999999997</v>
      </c>
      <c r="H230" s="60">
        <v>33.1</v>
      </c>
      <c r="I230" s="61">
        <v>0.9</v>
      </c>
      <c r="J230" s="60">
        <v>413.8</v>
      </c>
      <c r="K230" s="63">
        <v>439</v>
      </c>
      <c r="L230" s="65">
        <v>38.4</v>
      </c>
    </row>
    <row r="231" spans="1:12" ht="15">
      <c r="A231" s="25"/>
      <c r="B231" s="16"/>
      <c r="C231" s="11"/>
      <c r="D231" s="7" t="s">
        <v>30</v>
      </c>
      <c r="E231" s="55" t="s">
        <v>78</v>
      </c>
      <c r="F231" s="56">
        <v>200</v>
      </c>
      <c r="G231" s="60">
        <v>11.3</v>
      </c>
      <c r="H231" s="60">
        <v>6.56</v>
      </c>
      <c r="I231" s="61">
        <v>4.2</v>
      </c>
      <c r="J231" s="60">
        <v>318.39999999999998</v>
      </c>
      <c r="K231" s="63">
        <v>170</v>
      </c>
      <c r="L231" s="65">
        <v>11.48</v>
      </c>
    </row>
    <row r="232" spans="1:12" ht="15">
      <c r="A232" s="25"/>
      <c r="B232" s="16"/>
      <c r="C232" s="11"/>
      <c r="D232" s="7" t="s">
        <v>31</v>
      </c>
      <c r="E232" s="55" t="s">
        <v>79</v>
      </c>
      <c r="F232" s="56">
        <v>200</v>
      </c>
      <c r="G232" s="60">
        <v>0.2</v>
      </c>
      <c r="H232" s="60">
        <v>0.2</v>
      </c>
      <c r="I232" s="61">
        <v>21.7</v>
      </c>
      <c r="J232" s="60">
        <v>88.7</v>
      </c>
      <c r="K232" s="63">
        <v>631</v>
      </c>
      <c r="L232" s="65">
        <v>13.15</v>
      </c>
    </row>
    <row r="233" spans="1:12" ht="15">
      <c r="A233" s="25"/>
      <c r="B233" s="16"/>
      <c r="C233" s="11"/>
      <c r="D233" s="7" t="s">
        <v>32</v>
      </c>
      <c r="E233" s="55" t="s">
        <v>51</v>
      </c>
      <c r="F233" s="57">
        <v>50</v>
      </c>
      <c r="G233" s="60">
        <v>0.2</v>
      </c>
      <c r="H233" s="60">
        <v>0.04</v>
      </c>
      <c r="I233" s="61">
        <v>10.199999999999999</v>
      </c>
      <c r="J233" s="60">
        <v>97.5</v>
      </c>
      <c r="K233" s="63">
        <v>878</v>
      </c>
      <c r="L233" s="65">
        <v>6.6</v>
      </c>
    </row>
    <row r="234" spans="1:12" ht="15">
      <c r="A234" s="25"/>
      <c r="B234" s="16"/>
      <c r="C234" s="11"/>
      <c r="D234" s="7" t="s">
        <v>33</v>
      </c>
      <c r="E234" s="45"/>
      <c r="F234" s="46"/>
      <c r="G234" s="46"/>
      <c r="H234" s="46"/>
      <c r="I234" s="46"/>
      <c r="J234" s="46"/>
      <c r="K234" s="47"/>
      <c r="L234" s="46"/>
    </row>
    <row r="235" spans="1:12" ht="1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.75" thickBot="1">
      <c r="A236" s="25"/>
      <c r="B236" s="16"/>
      <c r="C236" s="11"/>
      <c r="D236" s="6"/>
      <c r="E236" s="78" t="s">
        <v>52</v>
      </c>
      <c r="F236" s="79">
        <v>153</v>
      </c>
      <c r="G236" s="66">
        <v>1.5</v>
      </c>
      <c r="H236" s="66">
        <v>0.5</v>
      </c>
      <c r="I236" s="67">
        <v>21</v>
      </c>
      <c r="J236" s="66">
        <v>96</v>
      </c>
      <c r="K236" s="47"/>
      <c r="L236" s="46">
        <v>15.33</v>
      </c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1053</v>
      </c>
      <c r="G237" s="21">
        <f t="shared" ref="G237" si="152">SUM(G228:G236)</f>
        <v>56.879999999999995</v>
      </c>
      <c r="H237" s="21">
        <f t="shared" ref="H237" si="153">SUM(H228:H236)</f>
        <v>60.750000000000007</v>
      </c>
      <c r="I237" s="21">
        <f t="shared" ref="I237" si="154">SUM(I228:I236)</f>
        <v>293</v>
      </c>
      <c r="J237" s="21">
        <f t="shared" ref="J237" si="155">SUM(J228:J236)</f>
        <v>1340.3999999999999</v>
      </c>
      <c r="K237" s="27"/>
      <c r="L237" s="82">
        <f>SUM(L228:L236)</f>
        <v>120.17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6">SUM(G238:G241)</f>
        <v>0</v>
      </c>
      <c r="H242" s="21">
        <f t="shared" ref="H242" si="157">SUM(H238:H241)</f>
        <v>0</v>
      </c>
      <c r="I242" s="21">
        <f t="shared" ref="I242" si="158">SUM(I238:I241)</f>
        <v>0</v>
      </c>
      <c r="J242" s="21">
        <f t="shared" ref="J242" si="159">SUM(J238:J241)</f>
        <v>0</v>
      </c>
      <c r="K242" s="27"/>
      <c r="L242" s="21"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0">SUM(G243:G248)</f>
        <v>0</v>
      </c>
      <c r="H249" s="21">
        <f t="shared" ref="H249" si="161">SUM(H243:H248)</f>
        <v>0</v>
      </c>
      <c r="I249" s="21">
        <f t="shared" ref="I249" si="162">SUM(I243:I248)</f>
        <v>0</v>
      </c>
      <c r="J249" s="21">
        <f t="shared" ref="J249" si="163">SUM(J243:J248)</f>
        <v>0</v>
      </c>
      <c r="K249" s="27"/>
      <c r="L249" s="21">
        <f t="shared" ref="L249" ca="1" si="164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5">SUM(G250:G255)</f>
        <v>0</v>
      </c>
      <c r="H256" s="21">
        <f t="shared" ref="H256" si="166">SUM(H250:H255)</f>
        <v>0</v>
      </c>
      <c r="I256" s="21">
        <f t="shared" ref="I256" si="167">SUM(I250:I255)</f>
        <v>0</v>
      </c>
      <c r="J256" s="21">
        <f t="shared" ref="J256" si="168">SUM(J250:J255)</f>
        <v>0</v>
      </c>
      <c r="K256" s="27"/>
      <c r="L256" s="21">
        <f t="shared" ref="L256" ca="1" si="169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7" t="s">
        <v>4</v>
      </c>
      <c r="D257" s="88"/>
      <c r="E257" s="33"/>
      <c r="F257" s="34">
        <f>F223+F227+F237+F242+F249+F256</f>
        <v>1053</v>
      </c>
      <c r="G257" s="34">
        <f t="shared" ref="G257" si="170">G223+G227+G237+G242+G249+G256</f>
        <v>56.879999999999995</v>
      </c>
      <c r="H257" s="34">
        <f t="shared" ref="H257" si="171">H223+H227+H237+H242+H249+H256</f>
        <v>60.750000000000007</v>
      </c>
      <c r="I257" s="34">
        <f t="shared" ref="I257" si="172">I223+I227+I237+I242+I249+I256</f>
        <v>293</v>
      </c>
      <c r="J257" s="34">
        <f t="shared" ref="J257" si="173">J223+J227+J237+J242+J249+J256</f>
        <v>1340.3999999999999</v>
      </c>
      <c r="K257" s="35"/>
      <c r="L257" s="34">
        <f t="shared" ref="L257" ca="1" si="174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5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5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5">SUM(G258:G264)</f>
        <v>0</v>
      </c>
      <c r="H265" s="21">
        <f t="shared" ref="H265" si="176">SUM(H258:H264)</f>
        <v>0</v>
      </c>
      <c r="I265" s="21">
        <f t="shared" ref="I265" si="177">SUM(I258:I264)</f>
        <v>0</v>
      </c>
      <c r="J265" s="21">
        <f t="shared" ref="J265" si="178">SUM(J258:J264)</f>
        <v>0</v>
      </c>
      <c r="K265" s="27"/>
      <c r="L265" s="21">
        <f t="shared" si="14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9">SUM(G266:G268)</f>
        <v>0</v>
      </c>
      <c r="H269" s="21">
        <f t="shared" ref="H269" si="180">SUM(H266:H268)</f>
        <v>0</v>
      </c>
      <c r="I269" s="21">
        <f t="shared" ref="I269" si="181">SUM(I266:I268)</f>
        <v>0</v>
      </c>
      <c r="J269" s="21">
        <f t="shared" ref="J269" si="182">SUM(J266:J268)</f>
        <v>0</v>
      </c>
      <c r="K269" s="27"/>
      <c r="L269" s="21">
        <f ca="1">SUM(L266:L269)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9" t="s">
        <v>80</v>
      </c>
      <c r="F270" s="54">
        <v>100</v>
      </c>
      <c r="G270" s="58">
        <v>1.5</v>
      </c>
      <c r="H270" s="58">
        <v>10.1</v>
      </c>
      <c r="I270" s="59">
        <v>6.3</v>
      </c>
      <c r="J270" s="58">
        <v>123.6</v>
      </c>
      <c r="K270" s="62">
        <v>71</v>
      </c>
      <c r="L270" s="64">
        <v>18.600000000000001</v>
      </c>
    </row>
    <row r="271" spans="1:12" ht="15">
      <c r="A271" s="25"/>
      <c r="B271" s="16"/>
      <c r="C271" s="11"/>
      <c r="D271" s="7" t="s">
        <v>28</v>
      </c>
      <c r="E271" s="55" t="s">
        <v>47</v>
      </c>
      <c r="F271" s="56">
        <v>250</v>
      </c>
      <c r="G271" s="60">
        <v>2.3250000000000002</v>
      </c>
      <c r="H271" s="60">
        <v>8.25</v>
      </c>
      <c r="I271" s="61">
        <v>13.574999999999999</v>
      </c>
      <c r="J271" s="60">
        <v>137.5</v>
      </c>
      <c r="K271" s="63">
        <v>54</v>
      </c>
      <c r="L271" s="65">
        <v>17.21</v>
      </c>
    </row>
    <row r="272" spans="1:12" ht="15.75" thickBot="1">
      <c r="A272" s="25"/>
      <c r="B272" s="16"/>
      <c r="C272" s="11"/>
      <c r="D272" s="7" t="s">
        <v>29</v>
      </c>
      <c r="E272" s="55" t="s">
        <v>81</v>
      </c>
      <c r="F272" s="56">
        <v>100</v>
      </c>
      <c r="G272" s="60">
        <v>20.09</v>
      </c>
      <c r="H272" s="60">
        <v>5.53</v>
      </c>
      <c r="I272" s="61">
        <v>6.65</v>
      </c>
      <c r="J272" s="60">
        <v>157.5</v>
      </c>
      <c r="K272" s="63">
        <v>78</v>
      </c>
      <c r="L272" s="65">
        <v>25</v>
      </c>
    </row>
    <row r="273" spans="1:12" ht="15.75" thickBot="1">
      <c r="A273" s="25"/>
      <c r="B273" s="16"/>
      <c r="C273" s="11"/>
      <c r="D273" s="7" t="s">
        <v>30</v>
      </c>
      <c r="E273" s="55" t="s">
        <v>82</v>
      </c>
      <c r="F273" s="56">
        <v>200</v>
      </c>
      <c r="G273" s="71">
        <v>4.08</v>
      </c>
      <c r="H273" s="71">
        <v>13.68</v>
      </c>
      <c r="I273" s="71">
        <v>26</v>
      </c>
      <c r="J273" s="71">
        <v>189.44</v>
      </c>
      <c r="K273" s="63">
        <v>131</v>
      </c>
      <c r="L273" s="65">
        <v>14.67</v>
      </c>
    </row>
    <row r="274" spans="1:12" ht="15">
      <c r="A274" s="25"/>
      <c r="B274" s="16"/>
      <c r="C274" s="11"/>
      <c r="D274" s="7" t="s">
        <v>31</v>
      </c>
      <c r="E274" s="55" t="s">
        <v>83</v>
      </c>
      <c r="F274" s="56">
        <v>200</v>
      </c>
      <c r="G274" s="60">
        <v>3.4</v>
      </c>
      <c r="H274" s="60">
        <v>2.7</v>
      </c>
      <c r="I274" s="61">
        <v>14.8</v>
      </c>
      <c r="J274" s="60">
        <v>98</v>
      </c>
      <c r="K274" s="63">
        <v>397</v>
      </c>
      <c r="L274" s="65">
        <v>14.08</v>
      </c>
    </row>
    <row r="275" spans="1:12" ht="15">
      <c r="A275" s="25"/>
      <c r="B275" s="16"/>
      <c r="C275" s="11"/>
      <c r="D275" s="7" t="s">
        <v>32</v>
      </c>
      <c r="E275" s="55" t="s">
        <v>84</v>
      </c>
      <c r="F275" s="57">
        <v>5</v>
      </c>
      <c r="G275" s="60">
        <v>9.9</v>
      </c>
      <c r="H275" s="60">
        <v>16.510000000000002</v>
      </c>
      <c r="I275" s="61">
        <v>33.96</v>
      </c>
      <c r="J275" s="60">
        <v>328</v>
      </c>
      <c r="K275" s="63">
        <v>2</v>
      </c>
      <c r="L275" s="65">
        <v>14.9</v>
      </c>
    </row>
    <row r="276" spans="1:12" ht="15">
      <c r="A276" s="25"/>
      <c r="B276" s="16"/>
      <c r="C276" s="11"/>
      <c r="D276" s="7" t="s">
        <v>33</v>
      </c>
      <c r="E276" s="45"/>
      <c r="F276" s="80"/>
      <c r="G276" s="46"/>
      <c r="H276" s="46"/>
      <c r="I276" s="46"/>
      <c r="J276" s="46"/>
      <c r="K276" s="47"/>
      <c r="L276" s="65"/>
    </row>
    <row r="277" spans="1:12" ht="15">
      <c r="A277" s="25"/>
      <c r="B277" s="16"/>
      <c r="C277" s="11"/>
      <c r="D277" s="6"/>
      <c r="E277" s="45"/>
      <c r="F277" s="80"/>
      <c r="G277" s="46"/>
      <c r="H277" s="46"/>
      <c r="I277" s="46"/>
      <c r="J277" s="46"/>
      <c r="K277" s="47"/>
      <c r="L277" s="77"/>
    </row>
    <row r="278" spans="1:12" ht="15">
      <c r="A278" s="25"/>
      <c r="B278" s="16"/>
      <c r="C278" s="11"/>
      <c r="D278" s="6"/>
      <c r="E278" s="45" t="s">
        <v>52</v>
      </c>
      <c r="F278" s="80">
        <v>153</v>
      </c>
      <c r="G278" s="75">
        <v>1.5</v>
      </c>
      <c r="H278" s="75">
        <v>0.5</v>
      </c>
      <c r="I278" s="76">
        <v>21</v>
      </c>
      <c r="J278" s="46">
        <v>96</v>
      </c>
      <c r="K278" s="47"/>
      <c r="L278" s="46">
        <v>15.33</v>
      </c>
    </row>
    <row r="279" spans="1:12" ht="15">
      <c r="A279" s="26"/>
      <c r="B279" s="18"/>
      <c r="C279" s="8"/>
      <c r="D279" s="19" t="s">
        <v>39</v>
      </c>
      <c r="E279" s="9"/>
      <c r="F279" s="21">
        <f>SUM(L270:L278)</f>
        <v>119.79</v>
      </c>
      <c r="G279" s="21">
        <f t="shared" ref="G279" si="183">SUM(G270:G278)</f>
        <v>42.794999999999995</v>
      </c>
      <c r="H279" s="21">
        <f t="shared" ref="H279" si="184">SUM(H270:H278)</f>
        <v>57.27000000000001</v>
      </c>
      <c r="I279" s="21">
        <f t="shared" ref="I279" si="185">SUM(I270:I278)</f>
        <v>122.285</v>
      </c>
      <c r="J279" s="21">
        <f t="shared" ref="J279" si="186">SUM(J270:J278)</f>
        <v>1130.04</v>
      </c>
      <c r="K279" s="27"/>
      <c r="L279" s="82">
        <f>SUM(L270:L278)</f>
        <v>119.79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7">SUM(G280:G283)</f>
        <v>0</v>
      </c>
      <c r="H284" s="21">
        <f t="shared" ref="H284" si="188">SUM(H280:H283)</f>
        <v>0</v>
      </c>
      <c r="I284" s="21">
        <f t="shared" ref="I284" si="189">SUM(I280:I283)</f>
        <v>0</v>
      </c>
      <c r="J284" s="21">
        <f t="shared" ref="J284" si="190">SUM(J280:J283)</f>
        <v>0</v>
      </c>
      <c r="K284" s="27"/>
      <c r="L284" s="21"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7" t="s">
        <v>4</v>
      </c>
      <c r="D299" s="88"/>
      <c r="E299" s="33"/>
      <c r="F299" s="34">
        <f>F265+F269+F279+F284+F291+F298</f>
        <v>119.79</v>
      </c>
      <c r="G299" s="34">
        <f t="shared" ref="G299" si="201">G265+G269+G279+G284+G291+G298</f>
        <v>42.794999999999995</v>
      </c>
      <c r="H299" s="34">
        <f t="shared" ref="H299" si="202">H265+H269+H279+H284+H291+H298</f>
        <v>57.27000000000001</v>
      </c>
      <c r="I299" s="34">
        <f t="shared" ref="I299" si="203">I265+I269+I279+I284+I291+I298</f>
        <v>122.285</v>
      </c>
      <c r="J299" s="34">
        <f t="shared" ref="J299" si="204">J265+J269+J279+J284+J291+J298</f>
        <v>1130.04</v>
      </c>
      <c r="K299" s="35"/>
      <c r="L299" s="34">
        <f t="shared" ref="L299" ca="1" si="205">L265+L269+L279+L284+L291+L298</f>
        <v>0</v>
      </c>
    </row>
    <row r="300" spans="1:12" ht="15">
      <c r="A300" s="22">
        <v>2</v>
      </c>
      <c r="B300" s="23">
        <v>8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>
      <c r="A302" s="25"/>
      <c r="B302" s="16"/>
      <c r="C302" s="11"/>
      <c r="D302" s="7" t="s">
        <v>22</v>
      </c>
      <c r="E302" s="45"/>
      <c r="F302" s="46"/>
      <c r="G302" s="46"/>
      <c r="H302" s="46"/>
      <c r="I302" s="46"/>
      <c r="J302" s="46"/>
      <c r="K302" s="47"/>
      <c r="L302" s="46"/>
    </row>
    <row r="303" spans="1:12" ht="15">
      <c r="A303" s="2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6">SUM(G300:G306)</f>
        <v>0</v>
      </c>
      <c r="H307" s="21">
        <f t="shared" ref="H307" si="207">SUM(H300:H306)</f>
        <v>0</v>
      </c>
      <c r="I307" s="21">
        <f t="shared" ref="I307" si="208">SUM(I300:I306)</f>
        <v>0</v>
      </c>
      <c r="J307" s="21">
        <f t="shared" ref="J307" si="209">SUM(J300:J306)</f>
        <v>0</v>
      </c>
      <c r="K307" s="27"/>
      <c r="L307" s="21">
        <f t="shared" ref="L307:L349" si="210">SUM(L300:L306)</f>
        <v>0</v>
      </c>
    </row>
    <row r="308" spans="1:12" ht="1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3" t="s">
        <v>85</v>
      </c>
      <c r="F312" s="54">
        <v>100</v>
      </c>
      <c r="G312" s="58">
        <v>1.4</v>
      </c>
      <c r="H312" s="58">
        <v>8.1999999999999993</v>
      </c>
      <c r="I312" s="59">
        <v>8</v>
      </c>
      <c r="J312" s="58">
        <v>110</v>
      </c>
      <c r="K312" s="62">
        <v>25</v>
      </c>
      <c r="L312" s="64">
        <v>10.07</v>
      </c>
    </row>
    <row r="313" spans="1:12" ht="15">
      <c r="A313" s="25"/>
      <c r="B313" s="16"/>
      <c r="C313" s="11"/>
      <c r="D313" s="7" t="s">
        <v>28</v>
      </c>
      <c r="E313" s="55" t="s">
        <v>86</v>
      </c>
      <c r="F313" s="56">
        <v>250</v>
      </c>
      <c r="G313" s="60">
        <v>2</v>
      </c>
      <c r="H313" s="60">
        <v>3</v>
      </c>
      <c r="I313" s="61">
        <v>14.5</v>
      </c>
      <c r="J313" s="60">
        <v>93.325000000000003</v>
      </c>
      <c r="K313" s="63">
        <v>62</v>
      </c>
      <c r="L313" s="65">
        <v>16.350000000000001</v>
      </c>
    </row>
    <row r="314" spans="1:12" ht="15">
      <c r="A314" s="25"/>
      <c r="B314" s="16"/>
      <c r="C314" s="11"/>
      <c r="D314" s="7" t="s">
        <v>29</v>
      </c>
      <c r="E314" s="55" t="s">
        <v>87</v>
      </c>
      <c r="F314" s="56">
        <v>116</v>
      </c>
      <c r="G314" s="60">
        <v>33.299999999999997</v>
      </c>
      <c r="H314" s="60">
        <v>33.1</v>
      </c>
      <c r="I314" s="61">
        <v>0.9</v>
      </c>
      <c r="J314" s="60">
        <v>413.8</v>
      </c>
      <c r="K314" s="63">
        <v>439</v>
      </c>
      <c r="L314" s="65">
        <v>42.67</v>
      </c>
    </row>
    <row r="315" spans="1:12" ht="15">
      <c r="A315" s="25"/>
      <c r="B315" s="16"/>
      <c r="C315" s="11"/>
      <c r="D315" s="7" t="s">
        <v>30</v>
      </c>
      <c r="E315" s="55" t="s">
        <v>88</v>
      </c>
      <c r="F315" s="56">
        <v>200</v>
      </c>
      <c r="G315" s="60">
        <v>33.299999999999997</v>
      </c>
      <c r="H315" s="60">
        <v>33.1</v>
      </c>
      <c r="I315" s="61">
        <v>0.9</v>
      </c>
      <c r="J315" s="60">
        <v>413.8</v>
      </c>
      <c r="K315" s="63">
        <v>205</v>
      </c>
      <c r="L315" s="65">
        <v>18.48</v>
      </c>
    </row>
    <row r="316" spans="1:12" ht="15">
      <c r="A316" s="25"/>
      <c r="B316" s="16"/>
      <c r="C316" s="11"/>
      <c r="D316" s="7" t="s">
        <v>31</v>
      </c>
      <c r="E316" s="55" t="s">
        <v>63</v>
      </c>
      <c r="F316" s="56">
        <v>200</v>
      </c>
      <c r="G316" s="60">
        <v>0.1</v>
      </c>
      <c r="H316" s="60">
        <v>9.9</v>
      </c>
      <c r="I316" s="61">
        <v>35</v>
      </c>
      <c r="J316" s="60">
        <v>35</v>
      </c>
      <c r="K316" s="63">
        <v>631</v>
      </c>
      <c r="L316" s="65">
        <v>9.61</v>
      </c>
    </row>
    <row r="317" spans="1:12" ht="15">
      <c r="A317" s="25"/>
      <c r="B317" s="16"/>
      <c r="C317" s="11"/>
      <c r="D317" s="7" t="s">
        <v>32</v>
      </c>
      <c r="E317" s="55" t="s">
        <v>51</v>
      </c>
      <c r="F317" s="57">
        <v>50</v>
      </c>
      <c r="G317" s="60">
        <v>4.0999999999999996</v>
      </c>
      <c r="H317" s="60">
        <v>0.7</v>
      </c>
      <c r="I317" s="61">
        <v>0.65</v>
      </c>
      <c r="J317" s="60">
        <v>97.5</v>
      </c>
      <c r="K317" s="63">
        <v>878</v>
      </c>
      <c r="L317" s="65">
        <v>6.6</v>
      </c>
    </row>
    <row r="318" spans="1:12" ht="15">
      <c r="A318" s="25"/>
      <c r="B318" s="16"/>
      <c r="C318" s="11"/>
      <c r="D318" s="7" t="s">
        <v>33</v>
      </c>
      <c r="E318" s="55"/>
      <c r="F318" s="56"/>
      <c r="G318" s="60"/>
      <c r="H318" s="60"/>
      <c r="I318" s="61"/>
      <c r="J318" s="60"/>
      <c r="K318" s="47"/>
      <c r="L318" s="65"/>
    </row>
    <row r="319" spans="1:12" ht="15">
      <c r="A319" s="25"/>
      <c r="B319" s="16"/>
      <c r="C319" s="11"/>
      <c r="D319" s="6"/>
      <c r="E319" s="73"/>
      <c r="F319" s="74"/>
      <c r="G319" s="75"/>
      <c r="H319" s="75"/>
      <c r="I319" s="76"/>
      <c r="J319" s="75"/>
      <c r="K319" s="47"/>
      <c r="L319" s="77"/>
    </row>
    <row r="320" spans="1:12" ht="15.75" thickBot="1">
      <c r="A320" s="25"/>
      <c r="B320" s="16"/>
      <c r="C320" s="11"/>
      <c r="D320" s="6" t="s">
        <v>24</v>
      </c>
      <c r="E320" s="78" t="s">
        <v>52</v>
      </c>
      <c r="F320" s="79">
        <v>160</v>
      </c>
      <c r="G320" s="66">
        <v>1.5</v>
      </c>
      <c r="H320" s="66">
        <v>0.5</v>
      </c>
      <c r="I320" s="67">
        <v>21</v>
      </c>
      <c r="J320" s="66">
        <v>96</v>
      </c>
      <c r="K320" s="47"/>
      <c r="L320" s="68">
        <v>16</v>
      </c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1076</v>
      </c>
      <c r="G321" s="21">
        <f t="shared" ref="G321" si="216">SUM(G312:G320)</f>
        <v>75.699999999999989</v>
      </c>
      <c r="H321" s="21">
        <f t="shared" ref="H321" si="217">SUM(H312:H320)</f>
        <v>88.500000000000014</v>
      </c>
      <c r="I321" s="21">
        <f t="shared" ref="I321" si="218">SUM(I312:I320)</f>
        <v>80.949999999999989</v>
      </c>
      <c r="J321" s="21">
        <f t="shared" ref="J321" si="219">SUM(J312:J320)</f>
        <v>1259.425</v>
      </c>
      <c r="K321" s="27"/>
      <c r="L321" s="82">
        <f>SUM(L312:L320)</f>
        <v>119.78</v>
      </c>
    </row>
    <row r="322" spans="1:12" ht="1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v>0</v>
      </c>
    </row>
    <row r="327" spans="1:12" ht="1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>
      <c r="A341" s="31">
        <f>A300</f>
        <v>2</v>
      </c>
      <c r="B341" s="32">
        <f>B300</f>
        <v>8</v>
      </c>
      <c r="C341" s="87" t="s">
        <v>4</v>
      </c>
      <c r="D341" s="88"/>
      <c r="E341" s="33"/>
      <c r="F341" s="34">
        <f>F307+F311+F321+F326+F333+F340</f>
        <v>1076</v>
      </c>
      <c r="G341" s="34">
        <f t="shared" ref="G341" si="234">G307+G311+G321+G326+G333+G340</f>
        <v>75.699999999999989</v>
      </c>
      <c r="H341" s="34">
        <f t="shared" ref="H341" si="235">H307+H311+H321+H326+H333+H340</f>
        <v>88.500000000000014</v>
      </c>
      <c r="I341" s="34">
        <f t="shared" ref="I341" si="236">I307+I311+I321+I326+I333+I340</f>
        <v>80.949999999999989</v>
      </c>
      <c r="J341" s="34">
        <f t="shared" ref="J341" si="237">J307+J311+J321+J326+J333+J340</f>
        <v>1259.425</v>
      </c>
      <c r="K341" s="35"/>
      <c r="L341" s="34">
        <f t="shared" ref="L341" ca="1" si="238">L307+L311+L321+L326+L333+L340</f>
        <v>0</v>
      </c>
    </row>
    <row r="342" spans="1:12" ht="15">
      <c r="A342" s="15">
        <v>2</v>
      </c>
      <c r="B342" s="16">
        <v>9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5">
      <c r="A344" s="1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5">
      <c r="A345" s="1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>
      <c r="A346" s="1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9">SUM(G342:G348)</f>
        <v>0</v>
      </c>
      <c r="H349" s="21">
        <f t="shared" ref="H349" si="240">SUM(H342:H348)</f>
        <v>0</v>
      </c>
      <c r="I349" s="21">
        <f t="shared" ref="I349" si="241">SUM(I342:I348)</f>
        <v>0</v>
      </c>
      <c r="J349" s="21">
        <f t="shared" ref="J349" si="242">SUM(J342:J348)</f>
        <v>0</v>
      </c>
      <c r="K349" s="27"/>
      <c r="L349" s="21">
        <f t="shared" si="210"/>
        <v>0</v>
      </c>
    </row>
    <row r="350" spans="1:12" ht="1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3" t="s">
        <v>89</v>
      </c>
      <c r="F354" s="54">
        <v>140</v>
      </c>
      <c r="G354" s="58">
        <v>4.2</v>
      </c>
      <c r="H354" s="58">
        <v>5.7</v>
      </c>
      <c r="I354" s="59">
        <v>122</v>
      </c>
      <c r="J354" s="58">
        <v>122</v>
      </c>
      <c r="K354" s="62">
        <v>9</v>
      </c>
      <c r="L354" s="64">
        <v>9.1300000000000008</v>
      </c>
    </row>
    <row r="355" spans="1:12" ht="15">
      <c r="A355" s="15"/>
      <c r="B355" s="16"/>
      <c r="C355" s="11"/>
      <c r="D355" s="7" t="s">
        <v>28</v>
      </c>
      <c r="E355" s="55" t="s">
        <v>90</v>
      </c>
      <c r="F355" s="56">
        <v>250</v>
      </c>
      <c r="G355" s="60">
        <v>5.49</v>
      </c>
      <c r="H355" s="60">
        <v>5.28</v>
      </c>
      <c r="I355" s="61">
        <v>16.329999999999998</v>
      </c>
      <c r="J355" s="60">
        <v>134.75</v>
      </c>
      <c r="K355" s="63">
        <v>166</v>
      </c>
      <c r="L355" s="65">
        <v>18.309999999999999</v>
      </c>
    </row>
    <row r="356" spans="1:12" ht="15.75" thickBot="1">
      <c r="A356" s="15"/>
      <c r="B356" s="16"/>
      <c r="C356" s="11"/>
      <c r="D356" s="7" t="s">
        <v>29</v>
      </c>
      <c r="E356" s="55" t="s">
        <v>91</v>
      </c>
      <c r="F356" s="56">
        <v>100</v>
      </c>
      <c r="G356" s="60">
        <v>18</v>
      </c>
      <c r="H356" s="60">
        <v>14.58</v>
      </c>
      <c r="I356" s="61">
        <v>14.5</v>
      </c>
      <c r="J356" s="60">
        <v>262.5</v>
      </c>
      <c r="K356" s="63">
        <v>223</v>
      </c>
      <c r="L356" s="65">
        <v>43.7</v>
      </c>
    </row>
    <row r="357" spans="1:12" ht="15.75" thickBot="1">
      <c r="A357" s="15"/>
      <c r="B357" s="16"/>
      <c r="C357" s="11"/>
      <c r="D357" s="7" t="s">
        <v>30</v>
      </c>
      <c r="E357" s="55" t="s">
        <v>92</v>
      </c>
      <c r="F357" s="56">
        <v>200</v>
      </c>
      <c r="G357" s="81">
        <v>11.2</v>
      </c>
      <c r="H357" s="81">
        <v>6.96</v>
      </c>
      <c r="I357" s="81">
        <v>46.32</v>
      </c>
      <c r="J357" s="81">
        <v>297.60000000000002</v>
      </c>
      <c r="K357" s="63">
        <v>165</v>
      </c>
      <c r="L357" s="65">
        <v>15.35</v>
      </c>
    </row>
    <row r="358" spans="1:12" ht="15">
      <c r="A358" s="15"/>
      <c r="B358" s="16"/>
      <c r="C358" s="11"/>
      <c r="D358" s="7" t="s">
        <v>31</v>
      </c>
      <c r="E358" s="55" t="s">
        <v>63</v>
      </c>
      <c r="F358" s="56">
        <v>200</v>
      </c>
      <c r="G358" s="60">
        <v>0.1</v>
      </c>
      <c r="H358" s="60">
        <v>9.9</v>
      </c>
      <c r="I358" s="61">
        <v>35</v>
      </c>
      <c r="J358" s="60">
        <v>35</v>
      </c>
      <c r="K358" s="63">
        <v>268</v>
      </c>
      <c r="L358" s="65">
        <v>9.61</v>
      </c>
    </row>
    <row r="359" spans="1:12" ht="15">
      <c r="A359" s="15"/>
      <c r="B359" s="16"/>
      <c r="C359" s="11"/>
      <c r="D359" s="7" t="s">
        <v>32</v>
      </c>
      <c r="E359" s="55" t="s">
        <v>51</v>
      </c>
      <c r="F359" s="57">
        <v>50</v>
      </c>
      <c r="G359" s="60">
        <v>4.0999999999999996</v>
      </c>
      <c r="H359" s="60">
        <v>0.7</v>
      </c>
      <c r="I359" s="61">
        <v>0.65</v>
      </c>
      <c r="J359" s="60">
        <v>97.5</v>
      </c>
      <c r="K359" s="63">
        <v>878</v>
      </c>
      <c r="L359" s="65">
        <v>6.6</v>
      </c>
    </row>
    <row r="360" spans="1:12" ht="15">
      <c r="A360" s="15"/>
      <c r="B360" s="16"/>
      <c r="C360" s="11"/>
      <c r="D360" s="7" t="s">
        <v>33</v>
      </c>
      <c r="E360" s="55"/>
      <c r="F360" s="56"/>
      <c r="G360" s="60"/>
      <c r="H360" s="60"/>
      <c r="I360" s="61"/>
      <c r="J360" s="60"/>
      <c r="K360" s="47"/>
      <c r="L360" s="65"/>
    </row>
    <row r="361" spans="1:12" ht="15">
      <c r="A361" s="15"/>
      <c r="B361" s="16"/>
      <c r="C361" s="11"/>
      <c r="D361" s="6"/>
      <c r="E361" s="73"/>
      <c r="F361" s="74"/>
      <c r="G361" s="75"/>
      <c r="H361" s="75"/>
      <c r="I361" s="76"/>
      <c r="J361" s="75"/>
      <c r="K361" s="47"/>
      <c r="L361" s="77"/>
    </row>
    <row r="362" spans="1:12" ht="15.75" thickBot="1">
      <c r="A362" s="15"/>
      <c r="B362" s="16"/>
      <c r="C362" s="11"/>
      <c r="D362" s="6"/>
      <c r="E362" s="78" t="s">
        <v>52</v>
      </c>
      <c r="F362" s="79">
        <v>166</v>
      </c>
      <c r="G362" s="66">
        <v>0.9</v>
      </c>
      <c r="H362" s="66">
        <v>0.2</v>
      </c>
      <c r="I362" s="67">
        <v>8.1</v>
      </c>
      <c r="J362" s="66">
        <v>43</v>
      </c>
      <c r="K362" s="47"/>
      <c r="L362" s="68">
        <v>16.670000000000002</v>
      </c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1106</v>
      </c>
      <c r="G363" s="21">
        <f t="shared" ref="G363" si="248">SUM(G354:G362)</f>
        <v>43.99</v>
      </c>
      <c r="H363" s="21">
        <f t="shared" ref="H363" si="249">SUM(H354:H362)</f>
        <v>43.320000000000007</v>
      </c>
      <c r="I363" s="21">
        <f t="shared" ref="I363" si="250">SUM(I354:I362)</f>
        <v>242.89999999999998</v>
      </c>
      <c r="J363" s="21">
        <f t="shared" ref="J363" si="251">SUM(J354:J362)</f>
        <v>992.35</v>
      </c>
      <c r="K363" s="27"/>
      <c r="L363" s="82">
        <f>SUM(L354:L362)</f>
        <v>119.36999999999999</v>
      </c>
    </row>
    <row r="364" spans="1:12" ht="1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v>0</v>
      </c>
    </row>
    <row r="369" spans="1:12" ht="1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>
      <c r="A383" s="36">
        <f>A342</f>
        <v>2</v>
      </c>
      <c r="B383" s="36">
        <f>B342</f>
        <v>9</v>
      </c>
      <c r="C383" s="87" t="s">
        <v>4</v>
      </c>
      <c r="D383" s="88"/>
      <c r="E383" s="33"/>
      <c r="F383" s="34">
        <f>F349+F353+F363+F368+F375+F382</f>
        <v>1106</v>
      </c>
      <c r="G383" s="34">
        <f t="shared" ref="G383" si="266">G349+G353+G363+G368+G375+G382</f>
        <v>43.99</v>
      </c>
      <c r="H383" s="34">
        <f t="shared" ref="H383" si="267">H349+H353+H363+H368+H375+H382</f>
        <v>43.320000000000007</v>
      </c>
      <c r="I383" s="34">
        <f t="shared" ref="I383" si="268">I349+I353+I363+I368+I375+I382</f>
        <v>242.89999999999998</v>
      </c>
      <c r="J383" s="34">
        <f t="shared" ref="J383" si="269">J349+J353+J363+J368+J375+J382</f>
        <v>992.35</v>
      </c>
      <c r="K383" s="35"/>
      <c r="L383" s="34">
        <f t="shared" ref="L383" ca="1" si="270">L349+L353+L363+L368+L375+L382</f>
        <v>0</v>
      </c>
    </row>
    <row r="384" spans="1:12" ht="15">
      <c r="A384" s="22">
        <v>2</v>
      </c>
      <c r="B384" s="23">
        <v>10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1">SUM(G384:G390)</f>
        <v>0</v>
      </c>
      <c r="H391" s="21">
        <f t="shared" ref="H391" si="272">SUM(H384:H390)</f>
        <v>0</v>
      </c>
      <c r="I391" s="21">
        <f t="shared" ref="I391" si="273">SUM(I384:I390)</f>
        <v>0</v>
      </c>
      <c r="J391" s="21">
        <f t="shared" ref="J391" si="274">SUM(J384:J390)</f>
        <v>0</v>
      </c>
      <c r="K391" s="27"/>
      <c r="L391" s="21">
        <f t="shared" ref="L391" si="275">SUM(L384:L390)</f>
        <v>0</v>
      </c>
    </row>
    <row r="392" spans="1:12" ht="1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3" t="s">
        <v>80</v>
      </c>
      <c r="F396" s="54">
        <v>100</v>
      </c>
      <c r="G396" s="58">
        <v>1.5</v>
      </c>
      <c r="H396" s="58">
        <v>10.1</v>
      </c>
      <c r="I396" s="59">
        <v>6.3</v>
      </c>
      <c r="J396" s="58">
        <v>123.6</v>
      </c>
      <c r="K396" s="62">
        <v>71</v>
      </c>
      <c r="L396" s="64">
        <v>17.350000000000001</v>
      </c>
    </row>
    <row r="397" spans="1:12" ht="15">
      <c r="A397" s="25"/>
      <c r="B397" s="16"/>
      <c r="C397" s="11"/>
      <c r="D397" s="7" t="s">
        <v>28</v>
      </c>
      <c r="E397" s="55" t="s">
        <v>93</v>
      </c>
      <c r="F397" s="56">
        <v>250</v>
      </c>
      <c r="G397" s="60">
        <v>2.8250000000000002</v>
      </c>
      <c r="H397" s="60">
        <v>2.75</v>
      </c>
      <c r="I397" s="61">
        <v>17.824999999999999</v>
      </c>
      <c r="J397" s="60">
        <v>132</v>
      </c>
      <c r="K397" s="63">
        <v>60</v>
      </c>
      <c r="L397" s="65">
        <v>15.54</v>
      </c>
    </row>
    <row r="398" spans="1:12" ht="15.75" thickBot="1">
      <c r="A398" s="25"/>
      <c r="B398" s="16"/>
      <c r="C398" s="11"/>
      <c r="D398" s="7" t="s">
        <v>29</v>
      </c>
      <c r="E398" s="55" t="s">
        <v>55</v>
      </c>
      <c r="F398" s="56">
        <v>100</v>
      </c>
      <c r="G398" s="60">
        <v>33.299999999999997</v>
      </c>
      <c r="H398" s="60">
        <v>33.1</v>
      </c>
      <c r="I398" s="61">
        <v>0.9</v>
      </c>
      <c r="J398" s="60">
        <v>413.8</v>
      </c>
      <c r="K398" s="63">
        <v>439</v>
      </c>
      <c r="L398" s="65">
        <v>42.67</v>
      </c>
    </row>
    <row r="399" spans="1:12" ht="15.75" thickBot="1">
      <c r="A399" s="25"/>
      <c r="B399" s="16"/>
      <c r="C399" s="11"/>
      <c r="D399" s="7" t="s">
        <v>30</v>
      </c>
      <c r="E399" s="55" t="s">
        <v>67</v>
      </c>
      <c r="F399" s="56">
        <v>200</v>
      </c>
      <c r="G399" s="81">
        <v>2.87</v>
      </c>
      <c r="H399" s="81">
        <v>0.73</v>
      </c>
      <c r="I399" s="81">
        <v>28.22</v>
      </c>
      <c r="J399" s="81">
        <v>125.57</v>
      </c>
      <c r="K399" s="63">
        <v>378</v>
      </c>
      <c r="L399" s="65">
        <v>11.09</v>
      </c>
    </row>
    <row r="400" spans="1:12" ht="15">
      <c r="A400" s="25"/>
      <c r="B400" s="16"/>
      <c r="C400" s="11"/>
      <c r="D400" s="7" t="s">
        <v>31</v>
      </c>
      <c r="E400" s="55" t="s">
        <v>94</v>
      </c>
      <c r="F400" s="56">
        <v>200</v>
      </c>
      <c r="G400" s="60">
        <v>3.6</v>
      </c>
      <c r="H400" s="60">
        <v>2.7</v>
      </c>
      <c r="I400" s="61">
        <v>13.8</v>
      </c>
      <c r="J400" s="60">
        <v>93</v>
      </c>
      <c r="K400" s="63">
        <v>268</v>
      </c>
      <c r="L400" s="65">
        <v>9.61</v>
      </c>
    </row>
    <row r="401" spans="1:12" ht="15">
      <c r="A401" s="25"/>
      <c r="B401" s="16"/>
      <c r="C401" s="11"/>
      <c r="D401" s="7" t="s">
        <v>32</v>
      </c>
      <c r="E401" s="55" t="s">
        <v>51</v>
      </c>
      <c r="F401" s="57">
        <v>50</v>
      </c>
      <c r="G401" s="60">
        <v>4.0999999999999996</v>
      </c>
      <c r="H401" s="60">
        <v>0.7</v>
      </c>
      <c r="I401" s="61">
        <v>0.65</v>
      </c>
      <c r="J401" s="60">
        <v>97.5</v>
      </c>
      <c r="K401" s="63">
        <v>878</v>
      </c>
      <c r="L401" s="65">
        <v>6.6</v>
      </c>
    </row>
    <row r="402" spans="1:12" ht="15">
      <c r="A402" s="25"/>
      <c r="B402" s="16"/>
      <c r="C402" s="11"/>
      <c r="D402" s="7" t="s">
        <v>33</v>
      </c>
      <c r="E402" s="55"/>
      <c r="F402" s="56"/>
      <c r="G402" s="60"/>
      <c r="H402" s="60"/>
      <c r="I402" s="61"/>
      <c r="J402" s="60"/>
      <c r="K402" s="47"/>
      <c r="L402" s="65"/>
    </row>
    <row r="403" spans="1:12" ht="15">
      <c r="A403" s="25"/>
      <c r="B403" s="16"/>
      <c r="C403" s="11"/>
      <c r="D403" s="6"/>
      <c r="E403" s="73"/>
      <c r="F403" s="74"/>
      <c r="G403" s="75"/>
      <c r="H403" s="75"/>
      <c r="I403" s="76"/>
      <c r="J403" s="75"/>
      <c r="K403" s="47"/>
      <c r="L403" s="77"/>
    </row>
    <row r="404" spans="1:12" ht="15.75" thickBot="1">
      <c r="A404" s="25"/>
      <c r="B404" s="16"/>
      <c r="C404" s="11"/>
      <c r="D404" s="6"/>
      <c r="E404" s="78" t="s">
        <v>52</v>
      </c>
      <c r="F404" s="79">
        <v>167</v>
      </c>
      <c r="G404" s="66">
        <v>0.9</v>
      </c>
      <c r="H404" s="66">
        <v>0.2</v>
      </c>
      <c r="I404" s="67">
        <v>8.1</v>
      </c>
      <c r="J404" s="66">
        <v>43</v>
      </c>
      <c r="K404" s="47"/>
      <c r="L404" s="68">
        <v>16.670000000000002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1067</v>
      </c>
      <c r="G405" s="21">
        <f t="shared" ref="G405" si="281">SUM(G396:G404)</f>
        <v>49.094999999999999</v>
      </c>
      <c r="H405" s="21">
        <f t="shared" ref="H405" si="282">SUM(H396:H404)</f>
        <v>50.280000000000008</v>
      </c>
      <c r="I405" s="21">
        <f t="shared" ref="I405" si="283">SUM(I396:I404)</f>
        <v>75.795000000000002</v>
      </c>
      <c r="J405" s="21">
        <f t="shared" ref="J405" si="284">SUM(J396:J404)</f>
        <v>1028.47</v>
      </c>
      <c r="K405" s="27"/>
      <c r="L405" s="82">
        <f>SUM(L396:L404)</f>
        <v>119.53</v>
      </c>
    </row>
    <row r="406" spans="1:12" ht="1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v>0</v>
      </c>
    </row>
    <row r="411" spans="1:12" ht="1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ca="1">SUM(L418:L425)</f>
        <v>0</v>
      </c>
    </row>
    <row r="425" spans="1:12" ht="15.75" customHeight="1" thickBot="1">
      <c r="A425" s="31">
        <f>A384</f>
        <v>2</v>
      </c>
      <c r="B425" s="32">
        <f>B384</f>
        <v>10</v>
      </c>
      <c r="C425" s="87" t="s">
        <v>4</v>
      </c>
      <c r="D425" s="88"/>
      <c r="E425" s="33"/>
      <c r="F425" s="34">
        <f>F391+F395+F405+F410+F417+F424</f>
        <v>1067</v>
      </c>
      <c r="G425" s="34">
        <f t="shared" ref="G425" si="298">G391+G395+G405+G410+G417+G424</f>
        <v>49.094999999999999</v>
      </c>
      <c r="H425" s="34">
        <f t="shared" ref="H425" si="299">H391+H395+H405+H410+H417+H424</f>
        <v>50.280000000000008</v>
      </c>
      <c r="I425" s="34">
        <f t="shared" ref="I425" si="300">I391+I395+I405+I410+I417+I424</f>
        <v>75.795000000000002</v>
      </c>
      <c r="J425" s="34">
        <f t="shared" ref="J425" si="301">J391+J395+J405+J410+J417+J424</f>
        <v>1028.47</v>
      </c>
      <c r="K425" s="35"/>
      <c r="L425" s="34">
        <f t="shared" ref="L425" ca="1" si="302">L391+L395+L405+L410+L417+L424</f>
        <v>0</v>
      </c>
    </row>
    <row r="426" spans="1:12" ht="13.5" thickBot="1">
      <c r="A426" s="29"/>
      <c r="B426" s="30"/>
      <c r="C426" s="89" t="s">
        <v>5</v>
      </c>
      <c r="D426" s="89"/>
      <c r="E426" s="89"/>
      <c r="F426" s="37">
        <f>(F254+F273+F292+F311+F330+F349+F368+F387+F406+F425)/(IF(F254=0,0,1)+IF(F273=0,0,1)+IF(F292=0,0,1)+IF(F311=0,0,1)+IF(F330=0,0,1)+IF(F349=0,0,1)+IF(F368=0,0,1)+IF(F387=0,0,1)+IF(F406=0,0,1)+IF(F425=0,0,1))</f>
        <v>633.5</v>
      </c>
      <c r="G426" s="37">
        <f t="shared" ref="G426:L426" si="303">(G254+G273+G292+G311+G330+G349+G368+G387+G406+G425)/(IF(G254=0,0,1)+IF(G273=0,0,1)+IF(G292=0,0,1)+IF(G311=0,0,1)+IF(G330=0,0,1)+IF(G349=0,0,1)+IF(G368=0,0,1)+IF(G387=0,0,1)+IF(G406=0,0,1)+IF(G425=0,0,1))</f>
        <v>26.587499999999999</v>
      </c>
      <c r="H426" s="37">
        <f t="shared" si="303"/>
        <v>31.980000000000004</v>
      </c>
      <c r="I426" s="37">
        <f t="shared" si="303"/>
        <v>50.897500000000001</v>
      </c>
      <c r="J426" s="37">
        <f t="shared" si="303"/>
        <v>608.95500000000004</v>
      </c>
      <c r="K426" s="37">
        <f t="shared" si="303"/>
        <v>131</v>
      </c>
      <c r="L426" s="37">
        <f t="shared" ca="1" si="303"/>
        <v>633.5</v>
      </c>
    </row>
    <row r="467" ht="15.75" customHeight="1"/>
    <row r="509" ht="15.75" customHeight="1"/>
    <row r="551" ht="15.75" customHeight="1"/>
    <row r="593" ht="15.75" customHeight="1"/>
    <row r="635" ht="15.75" customHeight="1"/>
    <row r="677" ht="15.75" customHeight="1"/>
    <row r="719" ht="15.75" customHeight="1"/>
  </sheetData>
  <mergeCells count="14">
    <mergeCell ref="C426:E426"/>
    <mergeCell ref="C299:D299"/>
    <mergeCell ref="C383:D383"/>
    <mergeCell ref="C425:D425"/>
    <mergeCell ref="C47:D47"/>
    <mergeCell ref="C173:D173"/>
    <mergeCell ref="C215:D215"/>
    <mergeCell ref="C257:D257"/>
    <mergeCell ref="C341:D341"/>
    <mergeCell ref="C1:E1"/>
    <mergeCell ref="H1:K1"/>
    <mergeCell ref="H2:K2"/>
    <mergeCell ref="C89:D89"/>
    <mergeCell ref="C131:D1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2024-02-01T11:52:47Z</dcterms:modified>
</cp:coreProperties>
</file>